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lantas_fisicas_compartida\6. CONTRATO_371_UT BOGOTA LECTORA LJ_2024\9. GESTIÓN AMBIENTAL\14.PRESUPUESTO AMBIENTAL Y COMPRAS\5_OCTUBRE_2024\2_ SUMINISTRO HUERTAS\"/>
    </mc:Choice>
  </mc:AlternateContent>
  <bookViews>
    <workbookView xWindow="0" yWindow="0" windowWidth="4080" windowHeight="5805"/>
  </bookViews>
  <sheets>
    <sheet name="ALTERNATIVAS " sheetId="1" r:id="rId1"/>
  </sheets>
  <definedNames>
    <definedName name="_xlnm._FilterDatabase" localSheetId="0" hidden="1">'ALTERNATIVAS '!$B$9:$M$121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5" i="1" l="1"/>
  <c r="K95" i="1" s="1"/>
  <c r="L95" i="1" s="1"/>
  <c r="J120" i="1" l="1"/>
  <c r="K120" i="1" s="1"/>
  <c r="L120" i="1" s="1"/>
  <c r="J119" i="1"/>
  <c r="K119" i="1" s="1"/>
  <c r="L119" i="1" s="1"/>
  <c r="J118" i="1"/>
  <c r="K118" i="1" s="1"/>
  <c r="L118" i="1" s="1"/>
  <c r="J117" i="1"/>
  <c r="K117" i="1" s="1"/>
  <c r="L117" i="1" s="1"/>
  <c r="J116" i="1"/>
  <c r="K116" i="1" s="1"/>
  <c r="L116" i="1" s="1"/>
  <c r="J115" i="1"/>
  <c r="K115" i="1" s="1"/>
  <c r="L115" i="1" s="1"/>
  <c r="J114" i="1"/>
  <c r="K114" i="1" s="1"/>
  <c r="L114" i="1" s="1"/>
  <c r="J113" i="1"/>
  <c r="K113" i="1" s="1"/>
  <c r="L113" i="1" s="1"/>
  <c r="J112" i="1"/>
  <c r="K112" i="1" s="1"/>
  <c r="L112" i="1" s="1"/>
  <c r="J111" i="1"/>
  <c r="K111" i="1" s="1"/>
  <c r="L111" i="1" s="1"/>
  <c r="J110" i="1"/>
  <c r="K110" i="1" s="1"/>
  <c r="L110" i="1" s="1"/>
  <c r="J109" i="1"/>
  <c r="K109" i="1" s="1"/>
  <c r="L109" i="1" s="1"/>
  <c r="J108" i="1"/>
  <c r="K108" i="1" s="1"/>
  <c r="L108" i="1" s="1"/>
  <c r="J107" i="1"/>
  <c r="K107" i="1" s="1"/>
  <c r="L107" i="1" s="1"/>
  <c r="J106" i="1"/>
  <c r="K106" i="1" s="1"/>
  <c r="L106" i="1" s="1"/>
  <c r="J105" i="1"/>
  <c r="K105" i="1" s="1"/>
  <c r="L105" i="1" s="1"/>
  <c r="J104" i="1"/>
  <c r="K104" i="1" s="1"/>
  <c r="L104" i="1" s="1"/>
  <c r="J103" i="1"/>
  <c r="K103" i="1" s="1"/>
  <c r="L103" i="1" s="1"/>
  <c r="J102" i="1"/>
  <c r="K102" i="1" s="1"/>
  <c r="L102" i="1" s="1"/>
  <c r="J101" i="1"/>
  <c r="K101" i="1" s="1"/>
  <c r="L101" i="1" s="1"/>
  <c r="J100" i="1"/>
  <c r="K100" i="1" s="1"/>
  <c r="L100" i="1" s="1"/>
  <c r="J99" i="1"/>
  <c r="K99" i="1" s="1"/>
  <c r="L99" i="1" s="1"/>
  <c r="J98" i="1"/>
  <c r="K98" i="1" s="1"/>
  <c r="L98" i="1" s="1"/>
  <c r="J97" i="1"/>
  <c r="K97" i="1" s="1"/>
  <c r="L97" i="1" s="1"/>
  <c r="J96" i="1"/>
  <c r="K96" i="1" s="1"/>
  <c r="L96" i="1" s="1"/>
  <c r="J94" i="1"/>
  <c r="K94" i="1" s="1"/>
  <c r="L94" i="1" s="1"/>
  <c r="J93" i="1"/>
  <c r="K93" i="1" s="1"/>
  <c r="L93" i="1" s="1"/>
  <c r="J92" i="1"/>
  <c r="K92" i="1" s="1"/>
  <c r="L92" i="1" s="1"/>
  <c r="J91" i="1"/>
  <c r="K91" i="1" s="1"/>
  <c r="L91" i="1" s="1"/>
  <c r="J90" i="1"/>
  <c r="K90" i="1" s="1"/>
  <c r="L90" i="1" s="1"/>
  <c r="J89" i="1"/>
  <c r="K89" i="1" s="1"/>
  <c r="L89" i="1" s="1"/>
  <c r="J88" i="1"/>
  <c r="K88" i="1" s="1"/>
  <c r="L88" i="1" s="1"/>
  <c r="J87" i="1"/>
  <c r="K87" i="1" s="1"/>
  <c r="L87" i="1" s="1"/>
  <c r="J86" i="1"/>
  <c r="K86" i="1" s="1"/>
  <c r="L86" i="1" s="1"/>
  <c r="J85" i="1"/>
  <c r="K85" i="1" s="1"/>
  <c r="L85" i="1" s="1"/>
  <c r="J84" i="1"/>
  <c r="K84" i="1" s="1"/>
  <c r="L84" i="1" s="1"/>
  <c r="J83" i="1"/>
  <c r="K83" i="1" s="1"/>
  <c r="L83" i="1" s="1"/>
  <c r="J82" i="1"/>
  <c r="K82" i="1" s="1"/>
  <c r="L82" i="1" s="1"/>
  <c r="J81" i="1"/>
  <c r="K81" i="1" s="1"/>
  <c r="L81" i="1" s="1"/>
  <c r="J80" i="1"/>
  <c r="K80" i="1" s="1"/>
  <c r="L80" i="1" s="1"/>
  <c r="J79" i="1"/>
  <c r="K79" i="1" s="1"/>
  <c r="L79" i="1" s="1"/>
  <c r="J78" i="1"/>
  <c r="K78" i="1" s="1"/>
  <c r="L78" i="1" s="1"/>
  <c r="J77" i="1"/>
  <c r="K77" i="1" s="1"/>
  <c r="L77" i="1" s="1"/>
  <c r="J76" i="1"/>
  <c r="K76" i="1" s="1"/>
  <c r="L76" i="1" s="1"/>
  <c r="J75" i="1"/>
  <c r="K75" i="1" s="1"/>
  <c r="L75" i="1" s="1"/>
  <c r="J74" i="1"/>
  <c r="K74" i="1" s="1"/>
  <c r="L74" i="1" s="1"/>
  <c r="J73" i="1"/>
  <c r="K73" i="1" s="1"/>
  <c r="L73" i="1" s="1"/>
  <c r="J72" i="1"/>
  <c r="K72" i="1" s="1"/>
  <c r="L72" i="1" s="1"/>
  <c r="J71" i="1"/>
  <c r="K71" i="1" s="1"/>
  <c r="L71" i="1" s="1"/>
  <c r="J70" i="1"/>
  <c r="K70" i="1" s="1"/>
  <c r="L70" i="1" s="1"/>
  <c r="J69" i="1"/>
  <c r="K69" i="1" s="1"/>
  <c r="L69" i="1" s="1"/>
  <c r="J68" i="1"/>
  <c r="K68" i="1" s="1"/>
  <c r="L68" i="1" s="1"/>
  <c r="J67" i="1"/>
  <c r="K67" i="1" s="1"/>
  <c r="L67" i="1" s="1"/>
  <c r="J66" i="1"/>
  <c r="K66" i="1" s="1"/>
  <c r="L66" i="1" s="1"/>
  <c r="J65" i="1"/>
  <c r="K65" i="1" s="1"/>
  <c r="L65" i="1" s="1"/>
  <c r="J64" i="1"/>
  <c r="K64" i="1" s="1"/>
  <c r="L64" i="1" s="1"/>
  <c r="J63" i="1"/>
  <c r="K63" i="1" s="1"/>
  <c r="L63" i="1" s="1"/>
  <c r="J62" i="1"/>
  <c r="K62" i="1" s="1"/>
  <c r="L62" i="1" s="1"/>
  <c r="J61" i="1"/>
  <c r="K61" i="1" s="1"/>
  <c r="L61" i="1" s="1"/>
  <c r="J60" i="1"/>
  <c r="K60" i="1" s="1"/>
  <c r="L60" i="1" s="1"/>
  <c r="J59" i="1"/>
  <c r="K59" i="1" s="1"/>
  <c r="L59" i="1" s="1"/>
  <c r="J58" i="1"/>
  <c r="K58" i="1" s="1"/>
  <c r="L58" i="1" s="1"/>
  <c r="J57" i="1"/>
  <c r="K57" i="1" s="1"/>
  <c r="L57" i="1" s="1"/>
  <c r="J56" i="1"/>
  <c r="K56" i="1" s="1"/>
  <c r="L56" i="1" s="1"/>
  <c r="J55" i="1"/>
  <c r="K55" i="1" s="1"/>
  <c r="L55" i="1" s="1"/>
  <c r="J54" i="1"/>
  <c r="K54" i="1" s="1"/>
  <c r="L54" i="1" s="1"/>
  <c r="J53" i="1"/>
  <c r="K53" i="1" s="1"/>
  <c r="L53" i="1" s="1"/>
  <c r="J52" i="1"/>
  <c r="K52" i="1" s="1"/>
  <c r="L52" i="1" s="1"/>
  <c r="J51" i="1"/>
  <c r="K51" i="1" s="1"/>
  <c r="L51" i="1" s="1"/>
  <c r="J50" i="1"/>
  <c r="K50" i="1" s="1"/>
  <c r="L50" i="1" s="1"/>
  <c r="J49" i="1"/>
  <c r="K49" i="1" s="1"/>
  <c r="L49" i="1" s="1"/>
  <c r="J48" i="1"/>
  <c r="K48" i="1" s="1"/>
  <c r="L48" i="1" s="1"/>
  <c r="J47" i="1"/>
  <c r="K47" i="1" s="1"/>
  <c r="L47" i="1" s="1"/>
  <c r="J46" i="1"/>
  <c r="K46" i="1" s="1"/>
  <c r="L46" i="1" s="1"/>
  <c r="J45" i="1"/>
  <c r="K45" i="1" s="1"/>
  <c r="L45" i="1" s="1"/>
  <c r="J44" i="1"/>
  <c r="K44" i="1" s="1"/>
  <c r="L44" i="1" s="1"/>
  <c r="J43" i="1"/>
  <c r="K43" i="1" s="1"/>
  <c r="L43" i="1" s="1"/>
  <c r="J42" i="1"/>
  <c r="K42" i="1" s="1"/>
  <c r="L42" i="1" s="1"/>
  <c r="J41" i="1"/>
  <c r="K41" i="1" s="1"/>
  <c r="L41" i="1" s="1"/>
  <c r="J40" i="1"/>
  <c r="K40" i="1" s="1"/>
  <c r="L40" i="1" s="1"/>
  <c r="J39" i="1"/>
  <c r="K39" i="1" s="1"/>
  <c r="L39" i="1" s="1"/>
  <c r="J38" i="1"/>
  <c r="K38" i="1" s="1"/>
  <c r="L38" i="1" s="1"/>
  <c r="J37" i="1"/>
  <c r="K37" i="1" s="1"/>
  <c r="L37" i="1" s="1"/>
  <c r="J36" i="1"/>
  <c r="K36" i="1" s="1"/>
  <c r="L36" i="1" s="1"/>
  <c r="J35" i="1"/>
  <c r="K35" i="1" s="1"/>
  <c r="L35" i="1" s="1"/>
  <c r="J34" i="1"/>
  <c r="K34" i="1" s="1"/>
  <c r="L34" i="1" s="1"/>
  <c r="J33" i="1"/>
  <c r="K33" i="1" s="1"/>
  <c r="L33" i="1" s="1"/>
  <c r="J32" i="1"/>
  <c r="K32" i="1" s="1"/>
  <c r="L32" i="1" s="1"/>
  <c r="J31" i="1"/>
  <c r="K31" i="1" s="1"/>
  <c r="L31" i="1" s="1"/>
  <c r="J30" i="1"/>
  <c r="K30" i="1" s="1"/>
  <c r="L30" i="1" s="1"/>
  <c r="J29" i="1"/>
  <c r="K29" i="1" s="1"/>
  <c r="L29" i="1" s="1"/>
  <c r="J28" i="1"/>
  <c r="K28" i="1" s="1"/>
  <c r="L28" i="1" s="1"/>
  <c r="J27" i="1"/>
  <c r="K27" i="1" s="1"/>
  <c r="L27" i="1" s="1"/>
  <c r="J26" i="1"/>
  <c r="K26" i="1" s="1"/>
  <c r="L26" i="1" s="1"/>
  <c r="J25" i="1"/>
  <c r="K25" i="1" s="1"/>
  <c r="L25" i="1" s="1"/>
  <c r="J24" i="1"/>
  <c r="K24" i="1" s="1"/>
  <c r="L24" i="1" s="1"/>
  <c r="J23" i="1"/>
  <c r="K23" i="1" s="1"/>
  <c r="L23" i="1" s="1"/>
  <c r="J22" i="1"/>
  <c r="K22" i="1" s="1"/>
  <c r="L22" i="1" s="1"/>
  <c r="J21" i="1"/>
  <c r="K21" i="1" s="1"/>
  <c r="L21" i="1" s="1"/>
  <c r="J20" i="1"/>
  <c r="K20" i="1" s="1"/>
  <c r="L20" i="1" s="1"/>
  <c r="J19" i="1"/>
  <c r="K19" i="1" s="1"/>
  <c r="L19" i="1" s="1"/>
  <c r="J18" i="1"/>
  <c r="K18" i="1" s="1"/>
  <c r="L18" i="1" s="1"/>
  <c r="J17" i="1"/>
  <c r="K17" i="1" s="1"/>
  <c r="L17" i="1" s="1"/>
  <c r="J16" i="1"/>
  <c r="K16" i="1" s="1"/>
  <c r="L16" i="1" s="1"/>
  <c r="J15" i="1"/>
  <c r="K15" i="1" s="1"/>
  <c r="L15" i="1" s="1"/>
  <c r="J14" i="1"/>
  <c r="K14" i="1" s="1"/>
  <c r="L14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L121" i="1" l="1"/>
</calcChain>
</file>

<file path=xl/sharedStrings.xml><?xml version="1.0" encoding="utf-8"?>
<sst xmlns="http://schemas.openxmlformats.org/spreadsheetml/2006/main" count="389" uniqueCount="184">
  <si>
    <t>CANTIDAD</t>
  </si>
  <si>
    <t>VALOR UNITARIO</t>
  </si>
  <si>
    <t>TOTAL</t>
  </si>
  <si>
    <t xml:space="preserve">TOTAL </t>
  </si>
  <si>
    <t>Nombre Contratista y/o Proveedor:</t>
  </si>
  <si>
    <t>Fecha Cotizacion:</t>
  </si>
  <si>
    <t>NIT:</t>
  </si>
  <si>
    <t>Vigencia de la Cotización:</t>
  </si>
  <si>
    <t>Comercial Encaragado:</t>
  </si>
  <si>
    <t>No. Cotización:</t>
  </si>
  <si>
    <t>Celular:</t>
  </si>
  <si>
    <t>Telefono:</t>
  </si>
  <si>
    <t>Correos Electronicos:</t>
  </si>
  <si>
    <t xml:space="preserve">FORMATO No 1 DE COTIZACIÓN </t>
  </si>
  <si>
    <t xml:space="preserve">Cubitanque 100 litros </t>
  </si>
  <si>
    <t xml:space="preserve">UNIDAD </t>
  </si>
  <si>
    <t xml:space="preserve">Molde portatil para paca biodigestora </t>
  </si>
  <si>
    <t>Atomizadores - 5 LTS</t>
  </si>
  <si>
    <t xml:space="preserve">Humus líquido </t>
  </si>
  <si>
    <t>LITROS</t>
  </si>
  <si>
    <t>Compostera urbana minicompost de 12 x7,37</t>
  </si>
  <si>
    <t>UNIDAD</t>
  </si>
  <si>
    <t>Mueble Para Huerta Casera 3 Niveles Madera 64x40x45cm</t>
  </si>
  <si>
    <t>Brocha de 3 pulgadas</t>
  </si>
  <si>
    <t xml:space="preserve">Pasador automatico de puerta 75 milimetros </t>
  </si>
  <si>
    <t>Caja organizadora de 1,5 litros (topper)</t>
  </si>
  <si>
    <t xml:space="preserve"> Madera en tablas 30 cm de ancho x 3 mts de largo</t>
  </si>
  <si>
    <t xml:space="preserve"> Madera en tablas 20 cm de ancho x 3 mts de largo</t>
  </si>
  <si>
    <t>Madera en tablas 30 cm de alto x 1.20 mts</t>
  </si>
  <si>
    <t>Tornillos 3/8 x 2" x 100</t>
  </si>
  <si>
    <t xml:space="preserve">CAJA </t>
  </si>
  <si>
    <t>Tuercas 3/8 x 2" x 100</t>
  </si>
  <si>
    <t>Arandelas 3/8 x2" x 100</t>
  </si>
  <si>
    <t xml:space="preserve">LITROS </t>
  </si>
  <si>
    <t>Jabón Potásico</t>
  </si>
  <si>
    <t>Materas Plásticas Rectangular Larga Maceta Jardinera</t>
  </si>
  <si>
    <t>Triángulo de Azadón Pequeño para desherbar a Mano</t>
  </si>
  <si>
    <t>Rastrillo Metálico 12 Dientes Con Mango De Madera</t>
  </si>
  <si>
    <t>Pala 68cm Metálica Madera Camping Jardinería Multiusos</t>
  </si>
  <si>
    <t>Palo De Balso Cuadrado 10 Mm</t>
  </si>
  <si>
    <t xml:space="preserve">METROS </t>
  </si>
  <si>
    <t>Plantula Frijol de matorro</t>
  </si>
  <si>
    <t>Plantula Lechuga</t>
  </si>
  <si>
    <t>Plantula Acelga</t>
  </si>
  <si>
    <t>Plantula Espinaca</t>
  </si>
  <si>
    <t>Plantula Brócoli</t>
  </si>
  <si>
    <t>Plantula Coliflor</t>
  </si>
  <si>
    <t>Plantula Tomate</t>
  </si>
  <si>
    <t>Plantula Fresas</t>
  </si>
  <si>
    <t>Tablas Madera Robusta 120x 30 cm</t>
  </si>
  <si>
    <t>Tablones de madera de 60 cm x 30 cm</t>
  </si>
  <si>
    <t>Macetas plásticas de 50x50 </t>
  </si>
  <si>
    <t>Pintura Inmunizante e Impermeabilizante</t>
  </si>
  <si>
    <t>GALÓN</t>
  </si>
  <si>
    <t>Tarros de vidrio termosellados para almacenar semillas</t>
  </si>
  <si>
    <t xml:space="preserve">Perlita </t>
  </si>
  <si>
    <t xml:space="preserve">BULTO </t>
  </si>
  <si>
    <t xml:space="preserve">Gravilla </t>
  </si>
  <si>
    <t>BULTO</t>
  </si>
  <si>
    <t>Macetas grandes para helechos</t>
  </si>
  <si>
    <t>Polisombra negra al 35%</t>
  </si>
  <si>
    <t>palos de balso redondos (radio de 10 milímetros y 2 metros de largo)</t>
  </si>
  <si>
    <t>ROLLO</t>
  </si>
  <si>
    <t>Kits plásticos para jardinería</t>
  </si>
  <si>
    <t>Tijeras de podar</t>
  </si>
  <si>
    <t>Malla de agujero negra plástica de 1 pulgada</t>
  </si>
  <si>
    <t xml:space="preserve">Phmetro Digital Medidor Ph Metro Calibración Automática. </t>
  </si>
  <si>
    <t>Tamíz para tierra</t>
  </si>
  <si>
    <t>Soporte metálico en L (ángulo recto 10 Cm)x 10 piezas</t>
  </si>
  <si>
    <t xml:space="preserve">ROLLO </t>
  </si>
  <si>
    <t>Manguera retráctil de 50 metros</t>
  </si>
  <si>
    <t>Compostera giratorira</t>
  </si>
  <si>
    <t>Sustrato germinación</t>
  </si>
  <si>
    <t>Cascarilla de arroz</t>
  </si>
  <si>
    <t xml:space="preserve">Gel enrraizante para esquejes </t>
  </si>
  <si>
    <t>200 ML</t>
  </si>
  <si>
    <t>Bandejas grandes germinación (18 puestos)</t>
  </si>
  <si>
    <t>BANDEJA</t>
  </si>
  <si>
    <t>MTS</t>
  </si>
  <si>
    <t>Bolsas para vivero</t>
  </si>
  <si>
    <t>PAQUETE</t>
  </si>
  <si>
    <t>Soga TESICOL 10MM</t>
  </si>
  <si>
    <t>Kit Herramienta plástica pequeña</t>
  </si>
  <si>
    <t>KITS</t>
  </si>
  <si>
    <t>Armario con candado para guardar herramienta</t>
  </si>
  <si>
    <t>Compostera urbana mini compost de 12 x7,37</t>
  </si>
  <si>
    <t xml:space="preserve"> Mueble metal 1m de alto x 1 m de ancho x 40 cm de fondo (de plástico)</t>
  </si>
  <si>
    <t>LITRO</t>
  </si>
  <si>
    <t>Palas de mano medianas</t>
  </si>
  <si>
    <t>Maceta Plástica Rectangular Larga Maceta jardinera 80 cm </t>
  </si>
  <si>
    <t xml:space="preserve">Elemento de almacenamiento de agua </t>
  </si>
  <si>
    <t xml:space="preserve">Elemento de jardinería </t>
  </si>
  <si>
    <t>Herramienta de jardinería</t>
  </si>
  <si>
    <t>Insumo de jardinería</t>
  </si>
  <si>
    <t>Elemento de almacenamiento de herramienta</t>
  </si>
  <si>
    <t>Elemento de ferrtería</t>
  </si>
  <si>
    <t>Elemento de almacenamiento</t>
  </si>
  <si>
    <t>Elemento para camas de cultivo</t>
  </si>
  <si>
    <t>Insumo de cultivo</t>
  </si>
  <si>
    <t>Elemento de almacenamiento de semillas</t>
  </si>
  <si>
    <t xml:space="preserve">BIBLIOTECA </t>
  </si>
  <si>
    <t xml:space="preserve">Vinagre para plantas </t>
  </si>
  <si>
    <t>azada pequeña</t>
  </si>
  <si>
    <t xml:space="preserve">Cinta aislante </t>
  </si>
  <si>
    <t xml:space="preserve">Abrazadera de nilon </t>
  </si>
  <si>
    <t xml:space="preserve">PAQUETE </t>
  </si>
  <si>
    <t xml:space="preserve">Rejas jardineras en madera o plástico </t>
  </si>
  <si>
    <t xml:space="preserve">Cascarilla de arroz </t>
  </si>
  <si>
    <t xml:space="preserve">Humus solido </t>
  </si>
  <si>
    <t xml:space="preserve">Plantula tomillo </t>
  </si>
  <si>
    <t>Plantula albahaca</t>
  </si>
  <si>
    <t>Plantula hinojo</t>
  </si>
  <si>
    <t>Plantula eneldo</t>
  </si>
  <si>
    <t>Plantula perejil</t>
  </si>
  <si>
    <t>Plantula toronjil</t>
  </si>
  <si>
    <t>Plantula limoncillo</t>
  </si>
  <si>
    <t xml:space="preserve">Plantula manzanilla </t>
  </si>
  <si>
    <t xml:space="preserve">Plantula oregano </t>
  </si>
  <si>
    <t>Plantula calendula</t>
  </si>
  <si>
    <t xml:space="preserve">Kits de jardineria infantil </t>
  </si>
  <si>
    <t>Azadones para jardinería</t>
  </si>
  <si>
    <t xml:space="preserve">Palita jardinera esmaltada </t>
  </si>
  <si>
    <t>Fertilizantes orgánicos</t>
  </si>
  <si>
    <t>recipientes de plástico de colores 50 cm de largo x 20 cm de ancho y 20 cm de alto.</t>
  </si>
  <si>
    <t>Bandejas de germinación</t>
  </si>
  <si>
    <t>carretes de hilo de cáñamo</t>
  </si>
  <si>
    <t>camas de Jardín elevada con patas desmontables, 1m de largo X 40 de ancho, profundidad 25 cm</t>
  </si>
  <si>
    <r>
      <t xml:space="preserve">BP VIRGILIO BARCO
</t>
    </r>
    <r>
      <rPr>
        <sz val="11"/>
        <color theme="1"/>
        <rFont val="Calibri"/>
        <family val="2"/>
        <scheme val="minor"/>
      </rPr>
      <t>Avenida Carrera. 60 # 57 - 60
Teusaquillo</t>
    </r>
  </si>
  <si>
    <r>
      <t xml:space="preserve">BP JULIO MARIO SANTO DOMINGO
</t>
    </r>
    <r>
      <rPr>
        <sz val="11"/>
        <color theme="1"/>
        <rFont val="Calibri"/>
        <family val="2"/>
        <scheme val="minor"/>
      </rPr>
      <t>Avenida Calle 170 # 67-51
SUBA</t>
    </r>
  </si>
  <si>
    <r>
      <t xml:space="preserve">BP LA PEÑA
</t>
    </r>
    <r>
      <rPr>
        <sz val="11"/>
        <color theme="1"/>
        <rFont val="Calibri"/>
        <family val="2"/>
        <scheme val="minor"/>
      </rPr>
      <t>Carrera 7 Este # 5-57
SANTA FE</t>
    </r>
  </si>
  <si>
    <r>
      <t xml:space="preserve">BP PABLO DE TARSO -VENECIA
</t>
    </r>
    <r>
      <rPr>
        <sz val="11"/>
        <color theme="1"/>
        <rFont val="Calibri"/>
        <family val="2"/>
        <scheme val="minor"/>
      </rPr>
      <t>Diagonal 47A # 53B - 27 sur
TUNJUELITO</t>
    </r>
  </si>
  <si>
    <r>
      <t xml:space="preserve">BP RESTREPO
</t>
    </r>
    <r>
      <rPr>
        <sz val="11"/>
        <color theme="1"/>
        <rFont val="Calibri"/>
        <family val="2"/>
        <scheme val="minor"/>
      </rPr>
      <t>Transversal 21A #19-54 sur
Antonio Nariño</t>
    </r>
  </si>
  <si>
    <r>
      <t xml:space="preserve">BP PUENTE ARANDA
</t>
    </r>
    <r>
      <rPr>
        <sz val="11"/>
        <color theme="1"/>
        <rFont val="Calibri"/>
        <family val="2"/>
        <scheme val="minor"/>
      </rPr>
      <t>Calle 4 # 31D -30
Puente Aranda</t>
    </r>
  </si>
  <si>
    <r>
      <t xml:space="preserve">BP RAFAEL URIBE URIBE
</t>
    </r>
    <r>
      <rPr>
        <sz val="11"/>
        <color theme="1"/>
        <rFont val="Calibri"/>
        <family val="2"/>
        <scheme val="minor"/>
      </rPr>
      <t>Calle 31G sur #13a -25 (Detrás del CDC Colina)
RAFAEL URIBE URIBE</t>
    </r>
  </si>
  <si>
    <r>
      <t xml:space="preserve">BP BOSA
</t>
    </r>
    <r>
      <rPr>
        <sz val="11"/>
        <color theme="1"/>
        <rFont val="Calibri"/>
        <family val="2"/>
        <scheme val="minor"/>
      </rPr>
      <t>Cra 97 C # 69 A - 08 Sur / Centro Comercial Metro Recreo, quinto nivel
BOSA, EL RECREO</t>
    </r>
  </si>
  <si>
    <r>
      <t xml:space="preserve">BP PARTICIPACIÓN
</t>
    </r>
    <r>
      <rPr>
        <sz val="11"/>
        <color theme="1"/>
        <rFont val="Calibri"/>
        <family val="2"/>
        <scheme val="minor"/>
      </rPr>
      <t>Carrera 19A # 63C- 40
Barrios Unidos</t>
    </r>
  </si>
  <si>
    <r>
      <t xml:space="preserve">BP CARCEL MODELO
</t>
    </r>
    <r>
      <rPr>
        <sz val="11"/>
        <color theme="1"/>
        <rFont val="Calibri"/>
        <family val="2"/>
        <scheme val="minor"/>
      </rPr>
      <t>Carrera 57 #16-60
Puente Aranda</t>
    </r>
  </si>
  <si>
    <r>
      <t xml:space="preserve">BP MANUEL ZAPATA OLIVELLA-TINTAL
</t>
    </r>
    <r>
      <rPr>
        <sz val="11"/>
        <color theme="1"/>
        <rFont val="Calibri"/>
        <family val="2"/>
        <scheme val="minor"/>
      </rPr>
      <t>Avenida Ciudad de Cali # 6C - 09
KENNEDY</t>
    </r>
  </si>
  <si>
    <r>
      <t xml:space="preserve">BP CARCEL BUEN PASTOR
</t>
    </r>
    <r>
      <rPr>
        <sz val="11"/>
        <color theme="1"/>
        <rFont val="Calibri"/>
        <family val="2"/>
        <scheme val="minor"/>
      </rPr>
      <t>Carrera 58 # 80-95
Barrios Unidos</t>
    </r>
  </si>
  <si>
    <r>
      <t xml:space="preserve">BP USAQUÉN SERVITÁ
</t>
    </r>
    <r>
      <rPr>
        <sz val="11"/>
        <color theme="1"/>
        <rFont val="Calibri"/>
        <family val="2"/>
        <scheme val="minor"/>
      </rPr>
      <t>Calle 165 # 7 – 52
Usaquén</t>
    </r>
  </si>
  <si>
    <r>
      <t xml:space="preserve">BP EL PARQUE 
</t>
    </r>
    <r>
      <rPr>
        <sz val="11"/>
        <color theme="1"/>
        <rFont val="Calibri"/>
        <family val="2"/>
        <scheme val="minor"/>
      </rPr>
      <t>Carrera 5 #36-21
Santa Fe</t>
    </r>
  </si>
  <si>
    <t xml:space="preserve">SUBTOTAL </t>
  </si>
  <si>
    <t xml:space="preserve">IVA </t>
  </si>
  <si>
    <t>INSUMO /ELEMENTO</t>
  </si>
  <si>
    <t>CLASE</t>
  </si>
  <si>
    <t xml:space="preserve">Palas jardineras estandar </t>
  </si>
  <si>
    <t>Rastrillos jardineros estandar</t>
  </si>
  <si>
    <t xml:space="preserve">Bandejas de germinación  estandar </t>
  </si>
  <si>
    <t xml:space="preserve">Materas medianas estandar </t>
  </si>
  <si>
    <t>Rastrillo  estandar</t>
  </si>
  <si>
    <t xml:space="preserve">Palagrada estandar </t>
  </si>
  <si>
    <t xml:space="preserve">Cerca concertina </t>
  </si>
  <si>
    <t>Materas o camas de cultivo en guadua</t>
  </si>
  <si>
    <t xml:space="preserve">Macetas plásticas estandar </t>
  </si>
  <si>
    <t xml:space="preserve">Rollo manila delgada en mm para colgar la huerta vertical </t>
  </si>
  <si>
    <t>Malla plástica negra estandar</t>
  </si>
  <si>
    <t xml:space="preserve">Elemento de almacenamiento </t>
  </si>
  <si>
    <t xml:space="preserve">Contenedor recipiente de almacenamiento de agua </t>
  </si>
  <si>
    <t>NOMBRE Y FIRMA DEL OFERTENTE</t>
  </si>
  <si>
    <t xml:space="preserve">Contenedores para lombricultivo </t>
  </si>
  <si>
    <t>Camas de cultivo elevadas, de 2 metros de largo  por 1 metro de ancho</t>
  </si>
  <si>
    <r>
      <t xml:space="preserve">BP EL MIRADOR 
</t>
    </r>
    <r>
      <rPr>
        <sz val="11"/>
        <color theme="1"/>
        <rFont val="Calibri"/>
        <family val="2"/>
        <scheme val="minor"/>
      </rPr>
      <t>Calle 71h Bis Sur &amp;, Cra 27, Bogotá</t>
    </r>
  </si>
  <si>
    <t>CECO</t>
  </si>
  <si>
    <t>Materas plásticas rectangulares 50 cm x40</t>
  </si>
  <si>
    <t xml:space="preserve"> 001</t>
  </si>
  <si>
    <t xml:space="preserve"> 003</t>
  </si>
  <si>
    <t xml:space="preserve"> 005</t>
  </si>
  <si>
    <t xml:space="preserve"> 007</t>
  </si>
  <si>
    <t xml:space="preserve"> 010</t>
  </si>
  <si>
    <t xml:space="preserve"> 014</t>
  </si>
  <si>
    <t xml:space="preserve"> 017</t>
  </si>
  <si>
    <t xml:space="preserve"> 019</t>
  </si>
  <si>
    <t xml:space="preserve"> 024</t>
  </si>
  <si>
    <t xml:space="preserve"> 031</t>
  </si>
  <si>
    <t xml:space="preserve"> 002</t>
  </si>
  <si>
    <t xml:space="preserve"> 030</t>
  </si>
  <si>
    <t xml:space="preserve"> 009</t>
  </si>
  <si>
    <t xml:space="preserve"> 021</t>
  </si>
  <si>
    <t xml:space="preserve"> 023</t>
  </si>
  <si>
    <t xml:space="preserve">Rejas jardineras en madera </t>
  </si>
  <si>
    <t>Palustres  estandar</t>
  </si>
  <si>
    <t>Regadera jardinera estandar</t>
  </si>
  <si>
    <t xml:space="preserve">UND MEDIDA </t>
  </si>
  <si>
    <t>DESCRIPCIÓN DETALLADA DE LA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</si>
</sst>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20"/>
      <color theme="0"/>
      <name val="Calibri"/>
      <family val="2"/>
      <scheme val="minor"/>
    </font>
    <font>
      <sz val="10"/>
      <color rgb="FF222222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9" fillId="0" borderId="0" xfId="0" applyFont="1"/>
    <xf numFmtId="0" fontId="0" fillId="0" borderId="0" xfId="0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wrapText="1"/>
    </xf>
    <xf numFmtId="0" fontId="0" fillId="0" borderId="43" xfId="0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44" fontId="3" fillId="0" borderId="14" xfId="0" applyNumberFormat="1" applyFont="1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44" fontId="3" fillId="0" borderId="48" xfId="0" applyNumberFormat="1" applyFont="1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wrapText="1"/>
    </xf>
    <xf numFmtId="0" fontId="0" fillId="0" borderId="50" xfId="0" applyFill="1" applyBorder="1" applyAlignment="1">
      <alignment horizontal="center" wrapText="1"/>
    </xf>
    <xf numFmtId="0" fontId="0" fillId="0" borderId="49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44" fontId="3" fillId="0" borderId="5" xfId="0" applyNumberFormat="1" applyFont="1" applyFill="1" applyBorder="1" applyAlignment="1">
      <alignment horizontal="center" vertical="center" wrapText="1"/>
    </xf>
    <xf numFmtId="44" fontId="3" fillId="0" borderId="28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44" fontId="3" fillId="0" borderId="43" xfId="0" applyNumberFormat="1" applyFont="1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44" fontId="3" fillId="0" borderId="18" xfId="0" applyNumberFormat="1" applyFont="1" applyFill="1" applyBorder="1" applyAlignment="1">
      <alignment horizontal="center" vertical="center" wrapText="1"/>
    </xf>
    <xf numFmtId="44" fontId="3" fillId="0" borderId="4" xfId="0" applyNumberFormat="1" applyFont="1" applyFill="1" applyBorder="1" applyAlignment="1">
      <alignment horizontal="center" vertical="center" wrapText="1"/>
    </xf>
    <xf numFmtId="44" fontId="3" fillId="0" borderId="39" xfId="0" applyNumberFormat="1" applyFont="1" applyFill="1" applyBorder="1" applyAlignment="1">
      <alignment horizontal="center" vertical="center" wrapText="1"/>
    </xf>
    <xf numFmtId="44" fontId="3" fillId="0" borderId="42" xfId="0" applyNumberFormat="1" applyFont="1" applyFill="1" applyBorder="1" applyAlignment="1">
      <alignment horizontal="center" vertical="center" wrapText="1"/>
    </xf>
    <xf numFmtId="44" fontId="0" fillId="0" borderId="2" xfId="3" applyFont="1" applyFill="1" applyBorder="1" applyAlignment="1">
      <alignment vertical="center"/>
    </xf>
    <xf numFmtId="44" fontId="0" fillId="0" borderId="3" xfId="3" applyFont="1" applyFill="1" applyBorder="1" applyAlignment="1">
      <alignment vertical="center"/>
    </xf>
    <xf numFmtId="44" fontId="0" fillId="0" borderId="6" xfId="3" applyFont="1" applyFill="1" applyBorder="1" applyAlignment="1">
      <alignment vertical="center"/>
    </xf>
    <xf numFmtId="44" fontId="0" fillId="0" borderId="44" xfId="3" applyFont="1" applyFill="1" applyBorder="1" applyAlignment="1">
      <alignment vertical="center"/>
    </xf>
    <xf numFmtId="44" fontId="0" fillId="0" borderId="3" xfId="3" applyFont="1" applyFill="1" applyBorder="1"/>
    <xf numFmtId="44" fontId="0" fillId="0" borderId="6" xfId="3" applyFont="1" applyFill="1" applyBorder="1"/>
    <xf numFmtId="44" fontId="3" fillId="0" borderId="49" xfId="0" applyNumberFormat="1" applyFont="1" applyFill="1" applyBorder="1" applyAlignment="1">
      <alignment horizontal="center" vertical="center" wrapText="1"/>
    </xf>
    <xf numFmtId="44" fontId="3" fillId="0" borderId="50" xfId="0" applyNumberFormat="1" applyFont="1" applyFill="1" applyBorder="1" applyAlignment="1">
      <alignment horizontal="center" vertical="center" wrapText="1"/>
    </xf>
    <xf numFmtId="44" fontId="3" fillId="0" borderId="51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0" fillId="0" borderId="28" xfId="0" applyFill="1" applyBorder="1" applyAlignment="1">
      <alignment horizontal="center" wrapText="1"/>
    </xf>
    <xf numFmtId="0" fontId="3" fillId="0" borderId="3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wrapText="1"/>
    </xf>
    <xf numFmtId="0" fontId="0" fillId="0" borderId="51" xfId="0" applyFont="1" applyFill="1" applyBorder="1" applyAlignment="1">
      <alignment horizontal="center" vertical="center"/>
    </xf>
    <xf numFmtId="44" fontId="0" fillId="0" borderId="44" xfId="3" applyFont="1" applyFill="1" applyBorder="1"/>
    <xf numFmtId="0" fontId="0" fillId="0" borderId="18" xfId="0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39" xfId="0" applyFill="1" applyBorder="1" applyAlignment="1">
      <alignment wrapText="1"/>
    </xf>
    <xf numFmtId="0" fontId="0" fillId="0" borderId="42" xfId="0" applyFill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0" fillId="0" borderId="0" xfId="0" applyNumberFormat="1"/>
    <xf numFmtId="0" fontId="3" fillId="0" borderId="59" xfId="0" applyFont="1" applyBorder="1" applyAlignment="1">
      <alignment horizontal="center" vertical="center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44" fontId="0" fillId="0" borderId="59" xfId="3" applyFont="1" applyFill="1" applyBorder="1" applyAlignment="1">
      <alignment vertical="center"/>
    </xf>
    <xf numFmtId="44" fontId="3" fillId="0" borderId="7" xfId="0" applyNumberFormat="1" applyFont="1" applyFill="1" applyBorder="1" applyAlignment="1">
      <alignment horizontal="center" vertical="center" wrapText="1"/>
    </xf>
    <xf numFmtId="44" fontId="3" fillId="0" borderId="8" xfId="0" applyNumberFormat="1" applyFont="1" applyFill="1" applyBorder="1" applyAlignment="1">
      <alignment horizontal="center" vertical="center" wrapText="1"/>
    </xf>
    <xf numFmtId="44" fontId="3" fillId="0" borderId="60" xfId="0" applyNumberFormat="1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0" fillId="0" borderId="61" xfId="0" applyFill="1" applyBorder="1" applyAlignment="1">
      <alignment vertical="center" wrapText="1"/>
    </xf>
    <xf numFmtId="0" fontId="0" fillId="0" borderId="61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44" fontId="0" fillId="0" borderId="58" xfId="3" applyFont="1" applyFill="1" applyBorder="1" applyAlignment="1">
      <alignment vertical="center"/>
    </xf>
    <xf numFmtId="44" fontId="3" fillId="0" borderId="61" xfId="0" applyNumberFormat="1" applyFont="1" applyFill="1" applyBorder="1" applyAlignment="1">
      <alignment horizontal="center" vertical="center" wrapText="1"/>
    </xf>
    <xf numFmtId="44" fontId="3" fillId="0" borderId="33" xfId="0" applyNumberFormat="1" applyFont="1" applyFill="1" applyBorder="1" applyAlignment="1">
      <alignment horizontal="center" vertical="center" wrapText="1"/>
    </xf>
    <xf numFmtId="44" fontId="3" fillId="0" borderId="34" xfId="0" applyNumberFormat="1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0" fontId="0" fillId="0" borderId="0" xfId="0" applyAlignment="1">
      <alignment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0" borderId="41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49" fontId="3" fillId="0" borderId="40" xfId="0" applyNumberFormat="1" applyFont="1" applyFill="1" applyBorder="1" applyAlignment="1">
      <alignment horizontal="center" vertical="center" wrapText="1"/>
    </xf>
    <xf numFmtId="49" fontId="3" fillId="0" borderId="38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3" fillId="0" borderId="2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49" fontId="3" fillId="0" borderId="56" xfId="5" applyNumberFormat="1" applyFont="1" applyFill="1" applyBorder="1" applyAlignment="1">
      <alignment horizontal="center" vertical="center" wrapText="1"/>
    </xf>
    <xf numFmtId="49" fontId="3" fillId="0" borderId="57" xfId="5" applyNumberFormat="1" applyFont="1" applyFill="1" applyBorder="1" applyAlignment="1">
      <alignment horizontal="center" vertical="center" wrapText="1"/>
    </xf>
    <xf numFmtId="49" fontId="3" fillId="0" borderId="58" xfId="5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/>
    </xf>
    <xf numFmtId="164" fontId="8" fillId="0" borderId="37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4" fillId="0" borderId="13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14" fontId="4" fillId="0" borderId="18" xfId="0" applyNumberFormat="1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17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5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</cellXfs>
  <cellStyles count="6">
    <cellStyle name="Millares" xfId="5" builtinId="3"/>
    <cellStyle name="Millares 2" xfId="2"/>
    <cellStyle name="Moneda 2" xfId="1"/>
    <cellStyle name="Moneda 3" xfId="3"/>
    <cellStyle name="Moneda 4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25"/>
  <sheetViews>
    <sheetView tabSelected="1" topLeftCell="A58" zoomScale="70" zoomScaleNormal="70" workbookViewId="0">
      <selection activeCell="M71" sqref="M71"/>
    </sheetView>
  </sheetViews>
  <sheetFormatPr baseColWidth="10" defaultRowHeight="15" x14ac:dyDescent="0.25"/>
  <cols>
    <col min="2" max="2" width="37.140625" style="1" customWidth="1"/>
    <col min="3" max="3" width="8.28515625" style="1" customWidth="1"/>
    <col min="4" max="4" width="7.140625" customWidth="1"/>
    <col min="5" max="5" width="49.7109375" style="105" customWidth="1"/>
    <col min="6" max="6" width="37.140625" style="11" customWidth="1"/>
    <col min="7" max="7" width="17.42578125" customWidth="1"/>
    <col min="8" max="8" width="15.140625" customWidth="1"/>
    <col min="9" max="9" width="17.7109375" customWidth="1"/>
    <col min="10" max="10" width="20.28515625" customWidth="1"/>
    <col min="11" max="11" width="19.7109375" customWidth="1"/>
    <col min="12" max="12" width="23.140625" customWidth="1"/>
    <col min="13" max="13" width="83.5703125" customWidth="1"/>
  </cols>
  <sheetData>
    <row r="1" spans="2:18" ht="15.75" thickBot="1" x14ac:dyDescent="0.3"/>
    <row r="2" spans="2:18" s="1" customFormat="1" ht="27" thickBot="1" x14ac:dyDescent="0.45">
      <c r="D2" s="140" t="s">
        <v>13</v>
      </c>
      <c r="E2" s="141"/>
      <c r="F2" s="141"/>
      <c r="G2" s="141"/>
      <c r="H2" s="141"/>
      <c r="I2" s="141"/>
      <c r="J2" s="141"/>
      <c r="K2" s="141"/>
      <c r="L2" s="142"/>
    </row>
    <row r="3" spans="2:18" ht="21" customHeight="1" x14ac:dyDescent="0.25">
      <c r="D3" s="143" t="s">
        <v>4</v>
      </c>
      <c r="E3" s="144"/>
      <c r="F3" s="8"/>
      <c r="G3" s="163" t="s">
        <v>5</v>
      </c>
      <c r="H3" s="164"/>
      <c r="I3" s="165"/>
      <c r="J3" s="151"/>
      <c r="K3" s="152"/>
      <c r="L3" s="153"/>
      <c r="M3" s="3"/>
      <c r="N3" s="3"/>
      <c r="O3" s="2"/>
      <c r="P3" s="2"/>
      <c r="Q3" s="2"/>
      <c r="R3" s="2"/>
    </row>
    <row r="4" spans="2:18" ht="21" customHeight="1" x14ac:dyDescent="0.25">
      <c r="B4" s="84">
        <v>1</v>
      </c>
      <c r="D4" s="145" t="s">
        <v>6</v>
      </c>
      <c r="E4" s="146"/>
      <c r="F4" s="6"/>
      <c r="G4" s="145" t="s">
        <v>7</v>
      </c>
      <c r="H4" s="166" t="s">
        <v>7</v>
      </c>
      <c r="I4" s="146"/>
      <c r="J4" s="154"/>
      <c r="K4" s="155"/>
      <c r="L4" s="156"/>
      <c r="M4" s="4"/>
      <c r="N4" s="4"/>
      <c r="O4" s="2"/>
      <c r="P4" s="2"/>
      <c r="Q4" s="2"/>
      <c r="R4" s="2"/>
    </row>
    <row r="5" spans="2:18" ht="21" customHeight="1" x14ac:dyDescent="0.25">
      <c r="D5" s="145" t="s">
        <v>8</v>
      </c>
      <c r="E5" s="146"/>
      <c r="F5" s="6"/>
      <c r="G5" s="145" t="s">
        <v>9</v>
      </c>
      <c r="H5" s="166" t="s">
        <v>9</v>
      </c>
      <c r="I5" s="146"/>
      <c r="J5" s="154"/>
      <c r="K5" s="155"/>
      <c r="L5" s="156"/>
      <c r="M5" s="4"/>
      <c r="N5" s="4"/>
      <c r="O5" s="2"/>
      <c r="P5" s="2"/>
      <c r="Q5" s="2"/>
      <c r="R5" s="2"/>
    </row>
    <row r="6" spans="2:18" ht="21" customHeight="1" thickBot="1" x14ac:dyDescent="0.3">
      <c r="D6" s="147" t="s">
        <v>10</v>
      </c>
      <c r="E6" s="148"/>
      <c r="F6" s="7"/>
      <c r="G6" s="113" t="s">
        <v>11</v>
      </c>
      <c r="H6" s="114" t="s">
        <v>11</v>
      </c>
      <c r="I6" s="115"/>
      <c r="J6" s="157"/>
      <c r="K6" s="158"/>
      <c r="L6" s="159"/>
      <c r="M6" s="4"/>
      <c r="N6" s="4"/>
      <c r="O6" s="2"/>
      <c r="P6" s="2"/>
      <c r="Q6" s="2"/>
      <c r="R6" s="2"/>
    </row>
    <row r="7" spans="2:18" ht="21" customHeight="1" thickBot="1" x14ac:dyDescent="0.3">
      <c r="D7" s="149" t="s">
        <v>12</v>
      </c>
      <c r="E7" s="150"/>
      <c r="F7" s="9"/>
      <c r="G7" s="160"/>
      <c r="H7" s="160"/>
      <c r="I7" s="160"/>
      <c r="J7" s="161"/>
      <c r="K7" s="161"/>
      <c r="L7" s="162"/>
      <c r="M7" s="5"/>
      <c r="N7" s="5"/>
      <c r="O7" s="5"/>
      <c r="P7" s="5"/>
      <c r="Q7" s="5"/>
      <c r="R7" s="5"/>
    </row>
    <row r="8" spans="2:18" ht="15.75" thickBot="1" x14ac:dyDescent="0.3"/>
    <row r="9" spans="2:18" ht="35.25" customHeight="1" thickBot="1" x14ac:dyDescent="0.3">
      <c r="B9" s="12" t="s">
        <v>100</v>
      </c>
      <c r="C9" s="68" t="s">
        <v>162</v>
      </c>
      <c r="D9" s="136" t="s">
        <v>143</v>
      </c>
      <c r="E9" s="137"/>
      <c r="F9" s="13" t="s">
        <v>144</v>
      </c>
      <c r="G9" s="13" t="s">
        <v>182</v>
      </c>
      <c r="H9" s="16" t="s">
        <v>0</v>
      </c>
      <c r="I9" s="35" t="s">
        <v>1</v>
      </c>
      <c r="J9" s="32" t="s">
        <v>141</v>
      </c>
      <c r="K9" s="33" t="s">
        <v>142</v>
      </c>
      <c r="L9" s="34" t="s">
        <v>2</v>
      </c>
      <c r="M9" s="51" t="s">
        <v>183</v>
      </c>
    </row>
    <row r="10" spans="2:18" s="1" customFormat="1" ht="17.25" customHeight="1" x14ac:dyDescent="0.25">
      <c r="B10" s="167" t="s">
        <v>127</v>
      </c>
      <c r="C10" s="133" t="s">
        <v>164</v>
      </c>
      <c r="D10" s="80">
        <v>1</v>
      </c>
      <c r="E10" s="76" t="s">
        <v>14</v>
      </c>
      <c r="F10" s="45" t="s">
        <v>90</v>
      </c>
      <c r="G10" s="24" t="s">
        <v>15</v>
      </c>
      <c r="H10" s="28">
        <v>1</v>
      </c>
      <c r="I10" s="56"/>
      <c r="J10" s="52">
        <f>I10*H10</f>
        <v>0</v>
      </c>
      <c r="K10" s="27">
        <f>J10*19%</f>
        <v>0</v>
      </c>
      <c r="L10" s="36">
        <f>K10+J10</f>
        <v>0</v>
      </c>
      <c r="M10" s="17"/>
    </row>
    <row r="11" spans="2:18" s="1" customFormat="1" x14ac:dyDescent="0.25">
      <c r="B11" s="128"/>
      <c r="C11" s="134"/>
      <c r="D11" s="81">
        <v>2</v>
      </c>
      <c r="E11" s="77" t="s">
        <v>145</v>
      </c>
      <c r="F11" s="46" t="s">
        <v>92</v>
      </c>
      <c r="G11" s="25" t="s">
        <v>15</v>
      </c>
      <c r="H11" s="29">
        <v>2</v>
      </c>
      <c r="I11" s="57"/>
      <c r="J11" s="53">
        <f t="shared" ref="J11:J74" si="0">I11*H11</f>
        <v>0</v>
      </c>
      <c r="K11" s="43">
        <f t="shared" ref="K11:K41" si="1">J11*19%</f>
        <v>0</v>
      </c>
      <c r="L11" s="62">
        <f t="shared" ref="L11:L74" si="2">K11+J11</f>
        <v>0</v>
      </c>
      <c r="M11" s="18"/>
    </row>
    <row r="12" spans="2:18" s="1" customFormat="1" ht="15" customHeight="1" x14ac:dyDescent="0.25">
      <c r="B12" s="128"/>
      <c r="C12" s="134"/>
      <c r="D12" s="81">
        <v>3</v>
      </c>
      <c r="E12" s="77" t="s">
        <v>146</v>
      </c>
      <c r="F12" s="46" t="s">
        <v>92</v>
      </c>
      <c r="G12" s="25" t="s">
        <v>15</v>
      </c>
      <c r="H12" s="29">
        <v>2</v>
      </c>
      <c r="I12" s="57"/>
      <c r="J12" s="53">
        <f t="shared" si="0"/>
        <v>0</v>
      </c>
      <c r="K12" s="43">
        <f t="shared" si="1"/>
        <v>0</v>
      </c>
      <c r="L12" s="62">
        <f t="shared" si="2"/>
        <v>0</v>
      </c>
      <c r="M12" s="18"/>
    </row>
    <row r="13" spans="2:18" s="1" customFormat="1" ht="15" customHeight="1" x14ac:dyDescent="0.25">
      <c r="B13" s="128"/>
      <c r="C13" s="134"/>
      <c r="D13" s="81">
        <v>4</v>
      </c>
      <c r="E13" s="77" t="s">
        <v>16</v>
      </c>
      <c r="F13" s="46" t="s">
        <v>91</v>
      </c>
      <c r="G13" s="25" t="s">
        <v>15</v>
      </c>
      <c r="H13" s="29">
        <v>1</v>
      </c>
      <c r="I13" s="57"/>
      <c r="J13" s="53">
        <f t="shared" si="0"/>
        <v>0</v>
      </c>
      <c r="K13" s="43">
        <f t="shared" si="1"/>
        <v>0</v>
      </c>
      <c r="L13" s="62">
        <f t="shared" si="2"/>
        <v>0</v>
      </c>
      <c r="M13" s="18"/>
    </row>
    <row r="14" spans="2:18" s="1" customFormat="1" ht="15" customHeight="1" x14ac:dyDescent="0.25">
      <c r="B14" s="128"/>
      <c r="C14" s="134"/>
      <c r="D14" s="81">
        <v>5</v>
      </c>
      <c r="E14" s="77" t="s">
        <v>163</v>
      </c>
      <c r="F14" s="46" t="s">
        <v>91</v>
      </c>
      <c r="G14" s="25" t="s">
        <v>15</v>
      </c>
      <c r="H14" s="29">
        <v>4</v>
      </c>
      <c r="I14" s="57"/>
      <c r="J14" s="53">
        <f t="shared" si="0"/>
        <v>0</v>
      </c>
      <c r="K14" s="43">
        <f t="shared" si="1"/>
        <v>0</v>
      </c>
      <c r="L14" s="62">
        <f t="shared" si="2"/>
        <v>0</v>
      </c>
      <c r="M14" s="18"/>
    </row>
    <row r="15" spans="2:18" s="1" customFormat="1" x14ac:dyDescent="0.25">
      <c r="B15" s="128"/>
      <c r="C15" s="134"/>
      <c r="D15" s="81">
        <v>6</v>
      </c>
      <c r="E15" s="77" t="s">
        <v>17</v>
      </c>
      <c r="F15" s="46" t="s">
        <v>91</v>
      </c>
      <c r="G15" s="25" t="s">
        <v>15</v>
      </c>
      <c r="H15" s="29">
        <v>2</v>
      </c>
      <c r="I15" s="57"/>
      <c r="J15" s="53">
        <f t="shared" si="0"/>
        <v>0</v>
      </c>
      <c r="K15" s="43">
        <f t="shared" si="1"/>
        <v>0</v>
      </c>
      <c r="L15" s="62">
        <f t="shared" si="2"/>
        <v>0</v>
      </c>
      <c r="M15" s="18"/>
    </row>
    <row r="16" spans="2:18" s="1" customFormat="1" x14ac:dyDescent="0.25">
      <c r="B16" s="128"/>
      <c r="C16" s="134"/>
      <c r="D16" s="81">
        <v>7</v>
      </c>
      <c r="E16" s="77" t="s">
        <v>18</v>
      </c>
      <c r="F16" s="46" t="s">
        <v>93</v>
      </c>
      <c r="G16" s="25" t="s">
        <v>19</v>
      </c>
      <c r="H16" s="29">
        <v>2</v>
      </c>
      <c r="I16" s="57"/>
      <c r="J16" s="53">
        <f t="shared" si="0"/>
        <v>0</v>
      </c>
      <c r="K16" s="43">
        <f t="shared" si="1"/>
        <v>0</v>
      </c>
      <c r="L16" s="62">
        <f t="shared" si="2"/>
        <v>0</v>
      </c>
      <c r="M16" s="18"/>
    </row>
    <row r="17" spans="2:13" s="1" customFormat="1" ht="15" customHeight="1" x14ac:dyDescent="0.25">
      <c r="B17" s="128"/>
      <c r="C17" s="134"/>
      <c r="D17" s="81">
        <v>8</v>
      </c>
      <c r="E17" s="77" t="s">
        <v>20</v>
      </c>
      <c r="F17" s="46" t="s">
        <v>91</v>
      </c>
      <c r="G17" s="25" t="s">
        <v>15</v>
      </c>
      <c r="H17" s="29">
        <v>1</v>
      </c>
      <c r="I17" s="57"/>
      <c r="J17" s="53">
        <f t="shared" si="0"/>
        <v>0</v>
      </c>
      <c r="K17" s="43">
        <f t="shared" si="1"/>
        <v>0</v>
      </c>
      <c r="L17" s="62">
        <f t="shared" si="2"/>
        <v>0</v>
      </c>
      <c r="M17" s="18"/>
    </row>
    <row r="18" spans="2:13" s="1" customFormat="1" ht="15.75" customHeight="1" thickBot="1" x14ac:dyDescent="0.3">
      <c r="B18" s="129"/>
      <c r="C18" s="135"/>
      <c r="D18" s="82">
        <v>9</v>
      </c>
      <c r="E18" s="78" t="s">
        <v>147</v>
      </c>
      <c r="F18" s="47" t="s">
        <v>91</v>
      </c>
      <c r="G18" s="26" t="s">
        <v>15</v>
      </c>
      <c r="H18" s="37">
        <v>2</v>
      </c>
      <c r="I18" s="58"/>
      <c r="J18" s="54">
        <f t="shared" si="0"/>
        <v>0</v>
      </c>
      <c r="K18" s="44">
        <f t="shared" si="1"/>
        <v>0</v>
      </c>
      <c r="L18" s="63">
        <f t="shared" si="2"/>
        <v>0</v>
      </c>
      <c r="M18" s="19"/>
    </row>
    <row r="19" spans="2:13" s="1" customFormat="1" ht="15" customHeight="1" x14ac:dyDescent="0.25">
      <c r="B19" s="167" t="s">
        <v>128</v>
      </c>
      <c r="C19" s="111" t="s">
        <v>165</v>
      </c>
      <c r="D19" s="80">
        <v>10</v>
      </c>
      <c r="E19" s="76" t="s">
        <v>148</v>
      </c>
      <c r="F19" s="45" t="s">
        <v>91</v>
      </c>
      <c r="G19" s="24" t="s">
        <v>21</v>
      </c>
      <c r="H19" s="28">
        <v>7</v>
      </c>
      <c r="I19" s="56"/>
      <c r="J19" s="52">
        <f t="shared" si="0"/>
        <v>0</v>
      </c>
      <c r="K19" s="27">
        <f t="shared" si="1"/>
        <v>0</v>
      </c>
      <c r="L19" s="36">
        <f t="shared" si="2"/>
        <v>0</v>
      </c>
      <c r="M19" s="17"/>
    </row>
    <row r="20" spans="2:13" s="1" customFormat="1" ht="15" customHeight="1" x14ac:dyDescent="0.25">
      <c r="B20" s="128"/>
      <c r="C20" s="109"/>
      <c r="D20" s="81">
        <v>11</v>
      </c>
      <c r="E20" s="77" t="s">
        <v>22</v>
      </c>
      <c r="F20" s="46" t="s">
        <v>94</v>
      </c>
      <c r="G20" s="25" t="s">
        <v>21</v>
      </c>
      <c r="H20" s="29">
        <v>1</v>
      </c>
      <c r="I20" s="57"/>
      <c r="J20" s="53">
        <f t="shared" si="0"/>
        <v>0</v>
      </c>
      <c r="K20" s="43">
        <f t="shared" si="1"/>
        <v>0</v>
      </c>
      <c r="L20" s="62">
        <f t="shared" si="2"/>
        <v>0</v>
      </c>
      <c r="M20" s="18"/>
    </row>
    <row r="21" spans="2:13" s="1" customFormat="1" x14ac:dyDescent="0.25">
      <c r="B21" s="128"/>
      <c r="C21" s="109"/>
      <c r="D21" s="81">
        <v>12</v>
      </c>
      <c r="E21" s="77" t="s">
        <v>23</v>
      </c>
      <c r="F21" s="46" t="s">
        <v>95</v>
      </c>
      <c r="G21" s="25" t="s">
        <v>21</v>
      </c>
      <c r="H21" s="29">
        <v>3</v>
      </c>
      <c r="I21" s="57"/>
      <c r="J21" s="53">
        <f t="shared" si="0"/>
        <v>0</v>
      </c>
      <c r="K21" s="43">
        <f t="shared" si="1"/>
        <v>0</v>
      </c>
      <c r="L21" s="62">
        <f t="shared" si="2"/>
        <v>0</v>
      </c>
      <c r="M21" s="18"/>
    </row>
    <row r="22" spans="2:13" s="1" customFormat="1" ht="15" customHeight="1" x14ac:dyDescent="0.25">
      <c r="B22" s="128"/>
      <c r="C22" s="109"/>
      <c r="D22" s="81">
        <v>13</v>
      </c>
      <c r="E22" s="77" t="s">
        <v>24</v>
      </c>
      <c r="F22" s="46" t="s">
        <v>95</v>
      </c>
      <c r="G22" s="25" t="s">
        <v>21</v>
      </c>
      <c r="H22" s="29">
        <v>2</v>
      </c>
      <c r="I22" s="57"/>
      <c r="J22" s="53">
        <f t="shared" si="0"/>
        <v>0</v>
      </c>
      <c r="K22" s="43">
        <f t="shared" si="1"/>
        <v>0</v>
      </c>
      <c r="L22" s="62">
        <f t="shared" si="2"/>
        <v>0</v>
      </c>
      <c r="M22" s="18"/>
    </row>
    <row r="23" spans="2:13" s="1" customFormat="1" ht="15" customHeight="1" x14ac:dyDescent="0.25">
      <c r="B23" s="128"/>
      <c r="C23" s="109"/>
      <c r="D23" s="81">
        <v>14</v>
      </c>
      <c r="E23" s="77" t="s">
        <v>25</v>
      </c>
      <c r="F23" s="46" t="s">
        <v>96</v>
      </c>
      <c r="G23" s="25" t="s">
        <v>21</v>
      </c>
      <c r="H23" s="29">
        <v>5</v>
      </c>
      <c r="I23" s="57"/>
      <c r="J23" s="53">
        <f t="shared" si="0"/>
        <v>0</v>
      </c>
      <c r="K23" s="43">
        <f t="shared" si="1"/>
        <v>0</v>
      </c>
      <c r="L23" s="62">
        <f t="shared" si="2"/>
        <v>0</v>
      </c>
      <c r="M23" s="18"/>
    </row>
    <row r="24" spans="2:13" s="1" customFormat="1" ht="15.75" thickBot="1" x14ac:dyDescent="0.3">
      <c r="B24" s="129"/>
      <c r="C24" s="110"/>
      <c r="D24" s="82">
        <v>15</v>
      </c>
      <c r="E24" s="78" t="s">
        <v>149</v>
      </c>
      <c r="F24" s="47" t="s">
        <v>92</v>
      </c>
      <c r="G24" s="26" t="s">
        <v>21</v>
      </c>
      <c r="H24" s="37">
        <v>2</v>
      </c>
      <c r="I24" s="58"/>
      <c r="J24" s="54">
        <f t="shared" si="0"/>
        <v>0</v>
      </c>
      <c r="K24" s="44">
        <f t="shared" si="1"/>
        <v>0</v>
      </c>
      <c r="L24" s="63">
        <f t="shared" si="2"/>
        <v>0</v>
      </c>
      <c r="M24" s="19"/>
    </row>
    <row r="25" spans="2:13" s="1" customFormat="1" ht="15" customHeight="1" x14ac:dyDescent="0.25">
      <c r="B25" s="167" t="s">
        <v>129</v>
      </c>
      <c r="C25" s="111" t="s">
        <v>166</v>
      </c>
      <c r="D25" s="80">
        <v>16</v>
      </c>
      <c r="E25" s="76" t="s">
        <v>26</v>
      </c>
      <c r="F25" s="45" t="s">
        <v>97</v>
      </c>
      <c r="G25" s="24" t="s">
        <v>21</v>
      </c>
      <c r="H25" s="28">
        <v>5</v>
      </c>
      <c r="I25" s="56"/>
      <c r="J25" s="52">
        <f t="shared" si="0"/>
        <v>0</v>
      </c>
      <c r="K25" s="27">
        <f t="shared" si="1"/>
        <v>0</v>
      </c>
      <c r="L25" s="36">
        <f t="shared" si="2"/>
        <v>0</v>
      </c>
      <c r="M25" s="17"/>
    </row>
    <row r="26" spans="2:13" s="1" customFormat="1" ht="15" customHeight="1" x14ac:dyDescent="0.25">
      <c r="B26" s="128"/>
      <c r="C26" s="109"/>
      <c r="D26" s="81">
        <v>17</v>
      </c>
      <c r="E26" s="77" t="s">
        <v>27</v>
      </c>
      <c r="F26" s="46" t="s">
        <v>97</v>
      </c>
      <c r="G26" s="25" t="s">
        <v>21</v>
      </c>
      <c r="H26" s="29">
        <v>5</v>
      </c>
      <c r="I26" s="57"/>
      <c r="J26" s="53">
        <f t="shared" si="0"/>
        <v>0</v>
      </c>
      <c r="K26" s="43">
        <f t="shared" si="1"/>
        <v>0</v>
      </c>
      <c r="L26" s="62">
        <f t="shared" si="2"/>
        <v>0</v>
      </c>
      <c r="M26" s="18"/>
    </row>
    <row r="27" spans="2:13" s="1" customFormat="1" ht="15" customHeight="1" x14ac:dyDescent="0.25">
      <c r="B27" s="128"/>
      <c r="C27" s="109"/>
      <c r="D27" s="81">
        <v>18</v>
      </c>
      <c r="E27" s="77" t="s">
        <v>28</v>
      </c>
      <c r="F27" s="46" t="s">
        <v>97</v>
      </c>
      <c r="G27" s="25" t="s">
        <v>21</v>
      </c>
      <c r="H27" s="29">
        <v>10</v>
      </c>
      <c r="I27" s="57"/>
      <c r="J27" s="53">
        <f t="shared" si="0"/>
        <v>0</v>
      </c>
      <c r="K27" s="43">
        <f t="shared" si="1"/>
        <v>0</v>
      </c>
      <c r="L27" s="62">
        <f t="shared" si="2"/>
        <v>0</v>
      </c>
      <c r="M27" s="18"/>
    </row>
    <row r="28" spans="2:13" s="1" customFormat="1" x14ac:dyDescent="0.25">
      <c r="B28" s="128"/>
      <c r="C28" s="109"/>
      <c r="D28" s="81">
        <v>19</v>
      </c>
      <c r="E28" s="77" t="s">
        <v>29</v>
      </c>
      <c r="F28" s="46" t="s">
        <v>95</v>
      </c>
      <c r="G28" s="25" t="s">
        <v>30</v>
      </c>
      <c r="H28" s="29">
        <v>1</v>
      </c>
      <c r="I28" s="57"/>
      <c r="J28" s="53">
        <f t="shared" si="0"/>
        <v>0</v>
      </c>
      <c r="K28" s="43">
        <f t="shared" si="1"/>
        <v>0</v>
      </c>
      <c r="L28" s="62">
        <f t="shared" si="2"/>
        <v>0</v>
      </c>
      <c r="M28" s="18"/>
    </row>
    <row r="29" spans="2:13" s="1" customFormat="1" x14ac:dyDescent="0.25">
      <c r="B29" s="128"/>
      <c r="C29" s="109"/>
      <c r="D29" s="81">
        <v>20</v>
      </c>
      <c r="E29" s="77" t="s">
        <v>31</v>
      </c>
      <c r="F29" s="46" t="s">
        <v>95</v>
      </c>
      <c r="G29" s="25" t="s">
        <v>30</v>
      </c>
      <c r="H29" s="29">
        <v>1</v>
      </c>
      <c r="I29" s="57"/>
      <c r="J29" s="53">
        <f t="shared" si="0"/>
        <v>0</v>
      </c>
      <c r="K29" s="43">
        <f t="shared" si="1"/>
        <v>0</v>
      </c>
      <c r="L29" s="62">
        <f t="shared" si="2"/>
        <v>0</v>
      </c>
      <c r="M29" s="18"/>
    </row>
    <row r="30" spans="2:13" s="1" customFormat="1" x14ac:dyDescent="0.25">
      <c r="B30" s="128"/>
      <c r="C30" s="109"/>
      <c r="D30" s="81">
        <v>21</v>
      </c>
      <c r="E30" s="77" t="s">
        <v>32</v>
      </c>
      <c r="F30" s="46" t="s">
        <v>95</v>
      </c>
      <c r="G30" s="25" t="s">
        <v>30</v>
      </c>
      <c r="H30" s="29">
        <v>1</v>
      </c>
      <c r="I30" s="57"/>
      <c r="J30" s="53">
        <f t="shared" si="0"/>
        <v>0</v>
      </c>
      <c r="K30" s="43">
        <f t="shared" si="1"/>
        <v>0</v>
      </c>
      <c r="L30" s="62">
        <f t="shared" si="2"/>
        <v>0</v>
      </c>
      <c r="M30" s="18"/>
    </row>
    <row r="31" spans="2:13" s="1" customFormat="1" ht="15" customHeight="1" x14ac:dyDescent="0.25">
      <c r="B31" s="128"/>
      <c r="C31" s="109"/>
      <c r="D31" s="81">
        <v>22</v>
      </c>
      <c r="E31" s="77" t="s">
        <v>151</v>
      </c>
      <c r="F31" s="46" t="s">
        <v>91</v>
      </c>
      <c r="G31" s="25" t="s">
        <v>21</v>
      </c>
      <c r="H31" s="29">
        <v>1</v>
      </c>
      <c r="I31" s="57"/>
      <c r="J31" s="53">
        <f t="shared" si="0"/>
        <v>0</v>
      </c>
      <c r="K31" s="43">
        <f t="shared" si="1"/>
        <v>0</v>
      </c>
      <c r="L31" s="62">
        <f t="shared" si="2"/>
        <v>0</v>
      </c>
      <c r="M31" s="18"/>
    </row>
    <row r="32" spans="2:13" s="1" customFormat="1" ht="15.75" thickBot="1" x14ac:dyDescent="0.3">
      <c r="B32" s="129"/>
      <c r="C32" s="110"/>
      <c r="D32" s="82">
        <v>23</v>
      </c>
      <c r="E32" s="78" t="s">
        <v>150</v>
      </c>
      <c r="F32" s="47" t="s">
        <v>92</v>
      </c>
      <c r="G32" s="26" t="s">
        <v>21</v>
      </c>
      <c r="H32" s="37">
        <v>1</v>
      </c>
      <c r="I32" s="58"/>
      <c r="J32" s="54">
        <f t="shared" si="0"/>
        <v>0</v>
      </c>
      <c r="K32" s="44">
        <f t="shared" si="1"/>
        <v>0</v>
      </c>
      <c r="L32" s="63">
        <f t="shared" si="2"/>
        <v>0</v>
      </c>
      <c r="M32" s="19"/>
    </row>
    <row r="33" spans="2:13" s="1" customFormat="1" x14ac:dyDescent="0.25">
      <c r="B33" s="127" t="s">
        <v>130</v>
      </c>
      <c r="C33" s="108" t="s">
        <v>167</v>
      </c>
      <c r="D33" s="83">
        <v>24</v>
      </c>
      <c r="E33" s="79" t="s">
        <v>122</v>
      </c>
      <c r="F33" s="49" t="s">
        <v>93</v>
      </c>
      <c r="G33" s="22" t="s">
        <v>33</v>
      </c>
      <c r="H33" s="30">
        <v>1</v>
      </c>
      <c r="I33" s="59"/>
      <c r="J33" s="55">
        <f t="shared" si="0"/>
        <v>0</v>
      </c>
      <c r="K33" s="48">
        <f t="shared" si="1"/>
        <v>0</v>
      </c>
      <c r="L33" s="64">
        <f t="shared" si="2"/>
        <v>0</v>
      </c>
      <c r="M33" s="20"/>
    </row>
    <row r="34" spans="2:13" s="1" customFormat="1" x14ac:dyDescent="0.25">
      <c r="B34" s="128"/>
      <c r="C34" s="109"/>
      <c r="D34" s="81">
        <v>25</v>
      </c>
      <c r="E34" s="77" t="s">
        <v>34</v>
      </c>
      <c r="F34" s="46" t="s">
        <v>93</v>
      </c>
      <c r="G34" s="25" t="s">
        <v>33</v>
      </c>
      <c r="H34" s="29">
        <v>1</v>
      </c>
      <c r="I34" s="57"/>
      <c r="J34" s="53">
        <f t="shared" si="0"/>
        <v>0</v>
      </c>
      <c r="K34" s="43">
        <f t="shared" si="1"/>
        <v>0</v>
      </c>
      <c r="L34" s="62">
        <f t="shared" si="2"/>
        <v>0</v>
      </c>
      <c r="M34" s="18"/>
    </row>
    <row r="35" spans="2:13" s="1" customFormat="1" ht="15" customHeight="1" x14ac:dyDescent="0.25">
      <c r="B35" s="128"/>
      <c r="C35" s="109"/>
      <c r="D35" s="81">
        <v>26</v>
      </c>
      <c r="E35" s="77" t="s">
        <v>35</v>
      </c>
      <c r="F35" s="46" t="s">
        <v>91</v>
      </c>
      <c r="G35" s="25" t="s">
        <v>21</v>
      </c>
      <c r="H35" s="29">
        <v>4</v>
      </c>
      <c r="I35" s="57"/>
      <c r="J35" s="53">
        <f t="shared" si="0"/>
        <v>0</v>
      </c>
      <c r="K35" s="43">
        <f t="shared" si="1"/>
        <v>0</v>
      </c>
      <c r="L35" s="62">
        <f t="shared" si="2"/>
        <v>0</v>
      </c>
      <c r="M35" s="18"/>
    </row>
    <row r="36" spans="2:13" s="1" customFormat="1" ht="15" customHeight="1" x14ac:dyDescent="0.25">
      <c r="B36" s="128"/>
      <c r="C36" s="109"/>
      <c r="D36" s="81">
        <v>27</v>
      </c>
      <c r="E36" s="77" t="s">
        <v>36</v>
      </c>
      <c r="F36" s="46" t="s">
        <v>92</v>
      </c>
      <c r="G36" s="25" t="s">
        <v>21</v>
      </c>
      <c r="H36" s="29">
        <v>1</v>
      </c>
      <c r="I36" s="57"/>
      <c r="J36" s="53">
        <f t="shared" si="0"/>
        <v>0</v>
      </c>
      <c r="K36" s="43">
        <f t="shared" si="1"/>
        <v>0</v>
      </c>
      <c r="L36" s="62">
        <f t="shared" si="2"/>
        <v>0</v>
      </c>
      <c r="M36" s="18"/>
    </row>
    <row r="37" spans="2:13" s="1" customFormat="1" ht="15" customHeight="1" x14ac:dyDescent="0.25">
      <c r="B37" s="128"/>
      <c r="C37" s="109"/>
      <c r="D37" s="81">
        <v>28</v>
      </c>
      <c r="E37" s="77" t="s">
        <v>37</v>
      </c>
      <c r="F37" s="46" t="s">
        <v>92</v>
      </c>
      <c r="G37" s="25" t="s">
        <v>21</v>
      </c>
      <c r="H37" s="29">
        <v>2</v>
      </c>
      <c r="I37" s="57"/>
      <c r="J37" s="53">
        <f t="shared" si="0"/>
        <v>0</v>
      </c>
      <c r="K37" s="43">
        <f t="shared" si="1"/>
        <v>0</v>
      </c>
      <c r="L37" s="62">
        <f t="shared" si="2"/>
        <v>0</v>
      </c>
      <c r="M37" s="18"/>
    </row>
    <row r="38" spans="2:13" s="1" customFormat="1" ht="15" customHeight="1" x14ac:dyDescent="0.25">
      <c r="B38" s="128"/>
      <c r="C38" s="109"/>
      <c r="D38" s="81">
        <v>29</v>
      </c>
      <c r="E38" s="77" t="s">
        <v>38</v>
      </c>
      <c r="F38" s="46" t="s">
        <v>92</v>
      </c>
      <c r="G38" s="25" t="s">
        <v>21</v>
      </c>
      <c r="H38" s="29">
        <v>1</v>
      </c>
      <c r="I38" s="57"/>
      <c r="J38" s="53">
        <f t="shared" si="0"/>
        <v>0</v>
      </c>
      <c r="K38" s="43">
        <f t="shared" si="1"/>
        <v>0</v>
      </c>
      <c r="L38" s="62">
        <f t="shared" si="2"/>
        <v>0</v>
      </c>
      <c r="M38" s="18"/>
    </row>
    <row r="39" spans="2:13" s="1" customFormat="1" ht="15.75" customHeight="1" thickBot="1" x14ac:dyDescent="0.3">
      <c r="B39" s="129"/>
      <c r="C39" s="110"/>
      <c r="D39" s="82">
        <v>30</v>
      </c>
      <c r="E39" s="78" t="s">
        <v>39</v>
      </c>
      <c r="F39" s="47" t="s">
        <v>91</v>
      </c>
      <c r="G39" s="26" t="s">
        <v>21</v>
      </c>
      <c r="H39" s="37">
        <v>12</v>
      </c>
      <c r="I39" s="58"/>
      <c r="J39" s="54">
        <f t="shared" si="0"/>
        <v>0</v>
      </c>
      <c r="K39" s="44">
        <f t="shared" si="1"/>
        <v>0</v>
      </c>
      <c r="L39" s="63">
        <f t="shared" si="2"/>
        <v>0</v>
      </c>
      <c r="M39" s="19"/>
    </row>
    <row r="40" spans="2:13" s="1" customFormat="1" ht="15" customHeight="1" x14ac:dyDescent="0.25">
      <c r="B40" s="127" t="s">
        <v>131</v>
      </c>
      <c r="C40" s="108" t="s">
        <v>168</v>
      </c>
      <c r="D40" s="83">
        <v>31</v>
      </c>
      <c r="E40" s="79" t="s">
        <v>152</v>
      </c>
      <c r="F40" s="49" t="s">
        <v>91</v>
      </c>
      <c r="G40" s="69" t="s">
        <v>21</v>
      </c>
      <c r="H40" s="30">
        <v>7</v>
      </c>
      <c r="I40" s="59"/>
      <c r="J40" s="55">
        <f t="shared" si="0"/>
        <v>0</v>
      </c>
      <c r="K40" s="48">
        <f t="shared" si="1"/>
        <v>0</v>
      </c>
      <c r="L40" s="64">
        <f t="shared" si="2"/>
        <v>0</v>
      </c>
      <c r="M40" s="20"/>
    </row>
    <row r="41" spans="2:13" s="1" customFormat="1" x14ac:dyDescent="0.25">
      <c r="B41" s="128"/>
      <c r="C41" s="109"/>
      <c r="D41" s="81">
        <v>32</v>
      </c>
      <c r="E41" s="77" t="s">
        <v>60</v>
      </c>
      <c r="F41" s="46" t="s">
        <v>91</v>
      </c>
      <c r="G41" s="14" t="s">
        <v>40</v>
      </c>
      <c r="H41" s="29">
        <v>25</v>
      </c>
      <c r="I41" s="57"/>
      <c r="J41" s="53">
        <f t="shared" si="0"/>
        <v>0</v>
      </c>
      <c r="K41" s="43">
        <f t="shared" si="1"/>
        <v>0</v>
      </c>
      <c r="L41" s="62">
        <f t="shared" si="2"/>
        <v>0</v>
      </c>
      <c r="M41" s="18"/>
    </row>
    <row r="42" spans="2:13" s="1" customFormat="1" x14ac:dyDescent="0.25">
      <c r="B42" s="128"/>
      <c r="C42" s="109"/>
      <c r="D42" s="81">
        <v>33</v>
      </c>
      <c r="E42" s="77" t="s">
        <v>41</v>
      </c>
      <c r="F42" s="46" t="s">
        <v>98</v>
      </c>
      <c r="G42" s="14" t="s">
        <v>21</v>
      </c>
      <c r="H42" s="29">
        <v>2</v>
      </c>
      <c r="I42" s="57"/>
      <c r="J42" s="53">
        <f t="shared" si="0"/>
        <v>0</v>
      </c>
      <c r="K42" s="43">
        <f>J42*0%</f>
        <v>0</v>
      </c>
      <c r="L42" s="62">
        <f t="shared" si="2"/>
        <v>0</v>
      </c>
      <c r="M42" s="18"/>
    </row>
    <row r="43" spans="2:13" s="1" customFormat="1" x14ac:dyDescent="0.25">
      <c r="B43" s="128"/>
      <c r="C43" s="109"/>
      <c r="D43" s="81">
        <v>34</v>
      </c>
      <c r="E43" s="77" t="s">
        <v>42</v>
      </c>
      <c r="F43" s="46" t="s">
        <v>98</v>
      </c>
      <c r="G43" s="14" t="s">
        <v>21</v>
      </c>
      <c r="H43" s="29">
        <v>2</v>
      </c>
      <c r="I43" s="57"/>
      <c r="J43" s="53">
        <f t="shared" si="0"/>
        <v>0</v>
      </c>
      <c r="K43" s="43">
        <f t="shared" ref="K43:K48" si="3">J43*0%</f>
        <v>0</v>
      </c>
      <c r="L43" s="62">
        <f t="shared" si="2"/>
        <v>0</v>
      </c>
      <c r="M43" s="18"/>
    </row>
    <row r="44" spans="2:13" s="1" customFormat="1" x14ac:dyDescent="0.25">
      <c r="B44" s="128"/>
      <c r="C44" s="109"/>
      <c r="D44" s="81">
        <v>35</v>
      </c>
      <c r="E44" s="77" t="s">
        <v>43</v>
      </c>
      <c r="F44" s="46" t="s">
        <v>98</v>
      </c>
      <c r="G44" s="14" t="s">
        <v>21</v>
      </c>
      <c r="H44" s="29">
        <v>2</v>
      </c>
      <c r="I44" s="57"/>
      <c r="J44" s="53">
        <f t="shared" si="0"/>
        <v>0</v>
      </c>
      <c r="K44" s="43">
        <f t="shared" si="3"/>
        <v>0</v>
      </c>
      <c r="L44" s="62">
        <f t="shared" si="2"/>
        <v>0</v>
      </c>
      <c r="M44" s="18"/>
    </row>
    <row r="45" spans="2:13" s="1" customFormat="1" x14ac:dyDescent="0.25">
      <c r="B45" s="128"/>
      <c r="C45" s="109"/>
      <c r="D45" s="81">
        <v>36</v>
      </c>
      <c r="E45" s="77" t="s">
        <v>44</v>
      </c>
      <c r="F45" s="46" t="s">
        <v>98</v>
      </c>
      <c r="G45" s="14" t="s">
        <v>21</v>
      </c>
      <c r="H45" s="29">
        <v>2</v>
      </c>
      <c r="I45" s="57"/>
      <c r="J45" s="53">
        <f t="shared" si="0"/>
        <v>0</v>
      </c>
      <c r="K45" s="43">
        <f t="shared" si="3"/>
        <v>0</v>
      </c>
      <c r="L45" s="62">
        <f t="shared" si="2"/>
        <v>0</v>
      </c>
      <c r="M45" s="18"/>
    </row>
    <row r="46" spans="2:13" s="1" customFormat="1" x14ac:dyDescent="0.25">
      <c r="B46" s="128"/>
      <c r="C46" s="109"/>
      <c r="D46" s="81">
        <v>37</v>
      </c>
      <c r="E46" s="77" t="s">
        <v>45</v>
      </c>
      <c r="F46" s="46" t="s">
        <v>98</v>
      </c>
      <c r="G46" s="14" t="s">
        <v>21</v>
      </c>
      <c r="H46" s="29">
        <v>2</v>
      </c>
      <c r="I46" s="57"/>
      <c r="J46" s="53">
        <f t="shared" si="0"/>
        <v>0</v>
      </c>
      <c r="K46" s="43">
        <f t="shared" si="3"/>
        <v>0</v>
      </c>
      <c r="L46" s="62">
        <f t="shared" si="2"/>
        <v>0</v>
      </c>
      <c r="M46" s="18"/>
    </row>
    <row r="47" spans="2:13" s="1" customFormat="1" x14ac:dyDescent="0.25">
      <c r="B47" s="128"/>
      <c r="C47" s="109"/>
      <c r="D47" s="81">
        <v>38</v>
      </c>
      <c r="E47" s="77" t="s">
        <v>46</v>
      </c>
      <c r="F47" s="46" t="s">
        <v>98</v>
      </c>
      <c r="G47" s="14" t="s">
        <v>21</v>
      </c>
      <c r="H47" s="29">
        <v>2</v>
      </c>
      <c r="I47" s="57"/>
      <c r="J47" s="53">
        <f t="shared" si="0"/>
        <v>0</v>
      </c>
      <c r="K47" s="43">
        <f t="shared" si="3"/>
        <v>0</v>
      </c>
      <c r="L47" s="62">
        <f t="shared" si="2"/>
        <v>0</v>
      </c>
      <c r="M47" s="18"/>
    </row>
    <row r="48" spans="2:13" s="1" customFormat="1" x14ac:dyDescent="0.25">
      <c r="B48" s="128"/>
      <c r="C48" s="109"/>
      <c r="D48" s="81">
        <v>39</v>
      </c>
      <c r="E48" s="77" t="s">
        <v>47</v>
      </c>
      <c r="F48" s="46" t="s">
        <v>98</v>
      </c>
      <c r="G48" s="14" t="s">
        <v>21</v>
      </c>
      <c r="H48" s="29">
        <v>2</v>
      </c>
      <c r="I48" s="57"/>
      <c r="J48" s="53">
        <f t="shared" si="0"/>
        <v>0</v>
      </c>
      <c r="K48" s="43">
        <f t="shared" si="3"/>
        <v>0</v>
      </c>
      <c r="L48" s="62">
        <f t="shared" si="2"/>
        <v>0</v>
      </c>
      <c r="M48" s="18"/>
    </row>
    <row r="49" spans="2:13" s="1" customFormat="1" ht="15.75" thickBot="1" x14ac:dyDescent="0.3">
      <c r="B49" s="129"/>
      <c r="C49" s="110"/>
      <c r="D49" s="82">
        <v>40</v>
      </c>
      <c r="E49" s="78" t="s">
        <v>48</v>
      </c>
      <c r="F49" s="47" t="s">
        <v>98</v>
      </c>
      <c r="G49" s="70" t="s">
        <v>21</v>
      </c>
      <c r="H49" s="37">
        <v>2</v>
      </c>
      <c r="I49" s="58"/>
      <c r="J49" s="54">
        <f t="shared" si="0"/>
        <v>0</v>
      </c>
      <c r="K49" s="44">
        <f>J49*0%</f>
        <v>0</v>
      </c>
      <c r="L49" s="63">
        <f t="shared" si="2"/>
        <v>0</v>
      </c>
      <c r="M49" s="19"/>
    </row>
    <row r="50" spans="2:13" s="1" customFormat="1" ht="33" customHeight="1" x14ac:dyDescent="0.25">
      <c r="B50" s="127" t="s">
        <v>132</v>
      </c>
      <c r="C50" s="108" t="s">
        <v>169</v>
      </c>
      <c r="D50" s="83">
        <v>41</v>
      </c>
      <c r="E50" s="79" t="s">
        <v>123</v>
      </c>
      <c r="F50" s="49" t="s">
        <v>91</v>
      </c>
      <c r="G50" s="22" t="s">
        <v>21</v>
      </c>
      <c r="H50" s="30">
        <v>4</v>
      </c>
      <c r="I50" s="59"/>
      <c r="J50" s="55">
        <f t="shared" si="0"/>
        <v>0</v>
      </c>
      <c r="K50" s="48">
        <f>J50*19%</f>
        <v>0</v>
      </c>
      <c r="L50" s="64">
        <f t="shared" si="2"/>
        <v>0</v>
      </c>
      <c r="M50" s="20"/>
    </row>
    <row r="51" spans="2:13" s="1" customFormat="1" ht="15" customHeight="1" x14ac:dyDescent="0.25">
      <c r="B51" s="128"/>
      <c r="C51" s="109"/>
      <c r="D51" s="81">
        <v>42</v>
      </c>
      <c r="E51" s="77" t="s">
        <v>38</v>
      </c>
      <c r="F51" s="46" t="s">
        <v>92</v>
      </c>
      <c r="G51" s="25" t="s">
        <v>21</v>
      </c>
      <c r="H51" s="29">
        <v>1</v>
      </c>
      <c r="I51" s="57"/>
      <c r="J51" s="53">
        <f t="shared" si="0"/>
        <v>0</v>
      </c>
      <c r="K51" s="43">
        <f t="shared" ref="K51:K85" si="4">J51*19%</f>
        <v>0</v>
      </c>
      <c r="L51" s="62">
        <f t="shared" si="2"/>
        <v>0</v>
      </c>
      <c r="M51" s="18"/>
    </row>
    <row r="52" spans="2:13" s="1" customFormat="1" ht="15" customHeight="1" x14ac:dyDescent="0.25">
      <c r="B52" s="128"/>
      <c r="C52" s="109"/>
      <c r="D52" s="81">
        <v>43</v>
      </c>
      <c r="E52" s="77" t="s">
        <v>49</v>
      </c>
      <c r="F52" s="46" t="s">
        <v>91</v>
      </c>
      <c r="G52" s="25" t="s">
        <v>21</v>
      </c>
      <c r="H52" s="29">
        <v>4</v>
      </c>
      <c r="I52" s="57"/>
      <c r="J52" s="53">
        <f t="shared" si="0"/>
        <v>0</v>
      </c>
      <c r="K52" s="43">
        <f t="shared" si="4"/>
        <v>0</v>
      </c>
      <c r="L52" s="62">
        <f t="shared" si="2"/>
        <v>0</v>
      </c>
      <c r="M52" s="18"/>
    </row>
    <row r="53" spans="2:13" s="1" customFormat="1" ht="15" customHeight="1" x14ac:dyDescent="0.25">
      <c r="B53" s="128"/>
      <c r="C53" s="109"/>
      <c r="D53" s="81">
        <v>44</v>
      </c>
      <c r="E53" s="77" t="s">
        <v>50</v>
      </c>
      <c r="F53" s="46" t="s">
        <v>91</v>
      </c>
      <c r="G53" s="25" t="s">
        <v>21</v>
      </c>
      <c r="H53" s="29">
        <v>4</v>
      </c>
      <c r="I53" s="57"/>
      <c r="J53" s="53">
        <f t="shared" si="0"/>
        <v>0</v>
      </c>
      <c r="K53" s="43">
        <f t="shared" si="4"/>
        <v>0</v>
      </c>
      <c r="L53" s="62">
        <f t="shared" si="2"/>
        <v>0</v>
      </c>
      <c r="M53" s="18"/>
    </row>
    <row r="54" spans="2:13" s="1" customFormat="1" x14ac:dyDescent="0.25">
      <c r="B54" s="128"/>
      <c r="C54" s="109"/>
      <c r="D54" s="81">
        <v>45</v>
      </c>
      <c r="E54" s="77" t="s">
        <v>51</v>
      </c>
      <c r="F54" s="46" t="s">
        <v>91</v>
      </c>
      <c r="G54" s="25" t="s">
        <v>21</v>
      </c>
      <c r="H54" s="29">
        <v>4</v>
      </c>
      <c r="I54" s="57"/>
      <c r="J54" s="53">
        <f t="shared" si="0"/>
        <v>0</v>
      </c>
      <c r="K54" s="43">
        <f t="shared" si="4"/>
        <v>0</v>
      </c>
      <c r="L54" s="62">
        <f t="shared" si="2"/>
        <v>0</v>
      </c>
      <c r="M54" s="18"/>
    </row>
    <row r="55" spans="2:13" s="1" customFormat="1" ht="15.75" customHeight="1" thickBot="1" x14ac:dyDescent="0.3">
      <c r="B55" s="129"/>
      <c r="C55" s="110"/>
      <c r="D55" s="82">
        <v>46</v>
      </c>
      <c r="E55" s="78" t="s">
        <v>52</v>
      </c>
      <c r="F55" s="47" t="s">
        <v>95</v>
      </c>
      <c r="G55" s="26" t="s">
        <v>53</v>
      </c>
      <c r="H55" s="37">
        <v>1</v>
      </c>
      <c r="I55" s="58"/>
      <c r="J55" s="54">
        <f t="shared" si="0"/>
        <v>0</v>
      </c>
      <c r="K55" s="44">
        <f t="shared" si="4"/>
        <v>0</v>
      </c>
      <c r="L55" s="63">
        <f t="shared" si="2"/>
        <v>0</v>
      </c>
      <c r="M55" s="19"/>
    </row>
    <row r="56" spans="2:13" s="1" customFormat="1" ht="15" customHeight="1" x14ac:dyDescent="0.25">
      <c r="B56" s="127" t="s">
        <v>133</v>
      </c>
      <c r="C56" s="108" t="s">
        <v>170</v>
      </c>
      <c r="D56" s="83">
        <v>47</v>
      </c>
      <c r="E56" s="79" t="s">
        <v>54</v>
      </c>
      <c r="F56" s="49" t="s">
        <v>99</v>
      </c>
      <c r="G56" s="22" t="s">
        <v>21</v>
      </c>
      <c r="H56" s="30">
        <v>5</v>
      </c>
      <c r="I56" s="59"/>
      <c r="J56" s="55">
        <f t="shared" si="0"/>
        <v>0</v>
      </c>
      <c r="K56" s="48">
        <f t="shared" si="4"/>
        <v>0</v>
      </c>
      <c r="L56" s="64">
        <f t="shared" si="2"/>
        <v>0</v>
      </c>
      <c r="M56" s="20"/>
    </row>
    <row r="57" spans="2:13" s="1" customFormat="1" x14ac:dyDescent="0.25">
      <c r="B57" s="128"/>
      <c r="C57" s="109"/>
      <c r="D57" s="81">
        <v>48</v>
      </c>
      <c r="E57" s="77" t="s">
        <v>55</v>
      </c>
      <c r="F57" s="46" t="s">
        <v>93</v>
      </c>
      <c r="G57" s="25" t="s">
        <v>56</v>
      </c>
      <c r="H57" s="29">
        <v>1</v>
      </c>
      <c r="I57" s="57"/>
      <c r="J57" s="53">
        <f t="shared" si="0"/>
        <v>0</v>
      </c>
      <c r="K57" s="43">
        <f t="shared" si="4"/>
        <v>0</v>
      </c>
      <c r="L57" s="62">
        <f t="shared" si="2"/>
        <v>0</v>
      </c>
      <c r="M57" s="18"/>
    </row>
    <row r="58" spans="2:13" s="1" customFormat="1" x14ac:dyDescent="0.25">
      <c r="B58" s="128"/>
      <c r="C58" s="109"/>
      <c r="D58" s="81">
        <v>49</v>
      </c>
      <c r="E58" s="77" t="s">
        <v>57</v>
      </c>
      <c r="F58" s="46" t="s">
        <v>93</v>
      </c>
      <c r="G58" s="25" t="s">
        <v>58</v>
      </c>
      <c r="H58" s="29">
        <v>1</v>
      </c>
      <c r="I58" s="57"/>
      <c r="J58" s="53">
        <f t="shared" si="0"/>
        <v>0</v>
      </c>
      <c r="K58" s="43">
        <f t="shared" si="4"/>
        <v>0</v>
      </c>
      <c r="L58" s="62">
        <f t="shared" si="2"/>
        <v>0</v>
      </c>
      <c r="M58" s="18"/>
    </row>
    <row r="59" spans="2:13" s="1" customFormat="1" ht="15" customHeight="1" x14ac:dyDescent="0.25">
      <c r="B59" s="128"/>
      <c r="C59" s="109"/>
      <c r="D59" s="81">
        <v>50</v>
      </c>
      <c r="E59" s="77" t="s">
        <v>59</v>
      </c>
      <c r="F59" s="46" t="s">
        <v>91</v>
      </c>
      <c r="G59" s="25" t="s">
        <v>21</v>
      </c>
      <c r="H59" s="29">
        <v>1</v>
      </c>
      <c r="I59" s="57"/>
      <c r="J59" s="53">
        <f t="shared" si="0"/>
        <v>0</v>
      </c>
      <c r="K59" s="43">
        <f t="shared" si="4"/>
        <v>0</v>
      </c>
      <c r="L59" s="62">
        <f t="shared" si="2"/>
        <v>0</v>
      </c>
      <c r="M59" s="18"/>
    </row>
    <row r="60" spans="2:13" s="1" customFormat="1" ht="15" customHeight="1" x14ac:dyDescent="0.25">
      <c r="B60" s="128"/>
      <c r="C60" s="109"/>
      <c r="D60" s="81">
        <v>51</v>
      </c>
      <c r="E60" s="77" t="s">
        <v>147</v>
      </c>
      <c r="F60" s="46" t="s">
        <v>91</v>
      </c>
      <c r="G60" s="25" t="s">
        <v>21</v>
      </c>
      <c r="H60" s="29">
        <v>2</v>
      </c>
      <c r="I60" s="57"/>
      <c r="J60" s="53">
        <f t="shared" si="0"/>
        <v>0</v>
      </c>
      <c r="K60" s="43">
        <f t="shared" si="4"/>
        <v>0</v>
      </c>
      <c r="L60" s="62">
        <f t="shared" si="2"/>
        <v>0</v>
      </c>
      <c r="M60" s="18"/>
    </row>
    <row r="61" spans="2:13" s="1" customFormat="1" x14ac:dyDescent="0.25">
      <c r="B61" s="128"/>
      <c r="C61" s="109"/>
      <c r="D61" s="81">
        <v>52</v>
      </c>
      <c r="E61" s="77" t="s">
        <v>60</v>
      </c>
      <c r="F61" s="46" t="s">
        <v>91</v>
      </c>
      <c r="G61" s="25" t="s">
        <v>40</v>
      </c>
      <c r="H61" s="29">
        <v>10</v>
      </c>
      <c r="I61" s="57"/>
      <c r="J61" s="53">
        <f t="shared" si="0"/>
        <v>0</v>
      </c>
      <c r="K61" s="43">
        <f t="shared" si="4"/>
        <v>0</v>
      </c>
      <c r="L61" s="62">
        <f t="shared" si="2"/>
        <v>0</v>
      </c>
      <c r="M61" s="18"/>
    </row>
    <row r="62" spans="2:13" s="1" customFormat="1" ht="15" customHeight="1" x14ac:dyDescent="0.25">
      <c r="B62" s="128"/>
      <c r="C62" s="109"/>
      <c r="D62" s="81">
        <v>53</v>
      </c>
      <c r="E62" s="77" t="s">
        <v>61</v>
      </c>
      <c r="F62" s="46" t="s">
        <v>91</v>
      </c>
      <c r="G62" s="25" t="s">
        <v>21</v>
      </c>
      <c r="H62" s="29">
        <v>12</v>
      </c>
      <c r="I62" s="57"/>
      <c r="J62" s="53">
        <f t="shared" si="0"/>
        <v>0</v>
      </c>
      <c r="K62" s="43">
        <f t="shared" si="4"/>
        <v>0</v>
      </c>
      <c r="L62" s="62">
        <f t="shared" si="2"/>
        <v>0</v>
      </c>
      <c r="M62" s="18"/>
    </row>
    <row r="63" spans="2:13" s="1" customFormat="1" x14ac:dyDescent="0.25">
      <c r="B63" s="128"/>
      <c r="C63" s="109"/>
      <c r="D63" s="81">
        <v>54</v>
      </c>
      <c r="E63" s="77" t="s">
        <v>125</v>
      </c>
      <c r="F63" s="46" t="s">
        <v>91</v>
      </c>
      <c r="G63" s="25" t="s">
        <v>62</v>
      </c>
      <c r="H63" s="29">
        <v>1</v>
      </c>
      <c r="I63" s="57"/>
      <c r="J63" s="53">
        <f t="shared" si="0"/>
        <v>0</v>
      </c>
      <c r="K63" s="43">
        <f t="shared" si="4"/>
        <v>0</v>
      </c>
      <c r="L63" s="62">
        <f t="shared" si="2"/>
        <v>0</v>
      </c>
      <c r="M63" s="18"/>
    </row>
    <row r="64" spans="2:13" s="1" customFormat="1" ht="15" customHeight="1" x14ac:dyDescent="0.25">
      <c r="B64" s="128"/>
      <c r="C64" s="109"/>
      <c r="D64" s="81">
        <v>55</v>
      </c>
      <c r="E64" s="77" t="s">
        <v>63</v>
      </c>
      <c r="F64" s="46" t="s">
        <v>92</v>
      </c>
      <c r="G64" s="25" t="s">
        <v>21</v>
      </c>
      <c r="H64" s="29">
        <v>1</v>
      </c>
      <c r="I64" s="57"/>
      <c r="J64" s="53">
        <f t="shared" si="0"/>
        <v>0</v>
      </c>
      <c r="K64" s="43">
        <f t="shared" si="4"/>
        <v>0</v>
      </c>
      <c r="L64" s="62">
        <f t="shared" si="2"/>
        <v>0</v>
      </c>
      <c r="M64" s="18"/>
    </row>
    <row r="65" spans="2:13" s="1" customFormat="1" ht="15.75" thickBot="1" x14ac:dyDescent="0.3">
      <c r="B65" s="129"/>
      <c r="C65" s="110"/>
      <c r="D65" s="82">
        <v>56</v>
      </c>
      <c r="E65" s="78" t="s">
        <v>64</v>
      </c>
      <c r="F65" s="47" t="s">
        <v>92</v>
      </c>
      <c r="G65" s="26" t="s">
        <v>21</v>
      </c>
      <c r="H65" s="37">
        <v>1</v>
      </c>
      <c r="I65" s="58"/>
      <c r="J65" s="54">
        <f t="shared" si="0"/>
        <v>0</v>
      </c>
      <c r="K65" s="44">
        <f t="shared" si="4"/>
        <v>0</v>
      </c>
      <c r="L65" s="63">
        <f t="shared" si="2"/>
        <v>0</v>
      </c>
      <c r="M65" s="19"/>
    </row>
    <row r="66" spans="2:13" s="1" customFormat="1" ht="34.5" customHeight="1" x14ac:dyDescent="0.25">
      <c r="B66" s="127" t="s">
        <v>134</v>
      </c>
      <c r="C66" s="108" t="s">
        <v>171</v>
      </c>
      <c r="D66" s="83">
        <v>57</v>
      </c>
      <c r="E66" s="79" t="s">
        <v>126</v>
      </c>
      <c r="F66" s="49" t="s">
        <v>91</v>
      </c>
      <c r="G66" s="22" t="s">
        <v>21</v>
      </c>
      <c r="H66" s="30">
        <v>1</v>
      </c>
      <c r="I66" s="59"/>
      <c r="J66" s="55">
        <f t="shared" si="0"/>
        <v>0</v>
      </c>
      <c r="K66" s="48">
        <f t="shared" si="4"/>
        <v>0</v>
      </c>
      <c r="L66" s="64">
        <f t="shared" si="2"/>
        <v>0</v>
      </c>
      <c r="M66" s="20"/>
    </row>
    <row r="67" spans="2:13" s="1" customFormat="1" x14ac:dyDescent="0.25">
      <c r="B67" s="128"/>
      <c r="C67" s="109"/>
      <c r="D67" s="81">
        <v>58</v>
      </c>
      <c r="E67" s="77" t="s">
        <v>153</v>
      </c>
      <c r="F67" s="46" t="s">
        <v>91</v>
      </c>
      <c r="G67" s="25" t="s">
        <v>21</v>
      </c>
      <c r="H67" s="29">
        <v>7</v>
      </c>
      <c r="I67" s="57"/>
      <c r="J67" s="53">
        <f t="shared" si="0"/>
        <v>0</v>
      </c>
      <c r="K67" s="43">
        <f t="shared" si="4"/>
        <v>0</v>
      </c>
      <c r="L67" s="62">
        <f t="shared" si="2"/>
        <v>0</v>
      </c>
      <c r="M67" s="18"/>
    </row>
    <row r="68" spans="2:13" s="1" customFormat="1" ht="15" customHeight="1" x14ac:dyDescent="0.25">
      <c r="B68" s="128"/>
      <c r="C68" s="109"/>
      <c r="D68" s="81">
        <v>59</v>
      </c>
      <c r="E68" s="77" t="s">
        <v>65</v>
      </c>
      <c r="F68" s="46" t="s">
        <v>91</v>
      </c>
      <c r="G68" s="25" t="s">
        <v>40</v>
      </c>
      <c r="H68" s="29">
        <v>7</v>
      </c>
      <c r="I68" s="57"/>
      <c r="J68" s="53">
        <f t="shared" si="0"/>
        <v>0</v>
      </c>
      <c r="K68" s="43">
        <f t="shared" si="4"/>
        <v>0</v>
      </c>
      <c r="L68" s="62">
        <f t="shared" si="2"/>
        <v>0</v>
      </c>
      <c r="M68" s="18"/>
    </row>
    <row r="69" spans="2:13" s="1" customFormat="1" ht="15" customHeight="1" x14ac:dyDescent="0.25">
      <c r="B69" s="128"/>
      <c r="C69" s="109"/>
      <c r="D69" s="81">
        <v>60</v>
      </c>
      <c r="E69" s="77" t="s">
        <v>66</v>
      </c>
      <c r="F69" s="46" t="s">
        <v>92</v>
      </c>
      <c r="G69" s="25" t="s">
        <v>21</v>
      </c>
      <c r="H69" s="29">
        <v>1</v>
      </c>
      <c r="I69" s="57"/>
      <c r="J69" s="53">
        <f t="shared" si="0"/>
        <v>0</v>
      </c>
      <c r="K69" s="43">
        <f t="shared" si="4"/>
        <v>0</v>
      </c>
      <c r="L69" s="62">
        <f t="shared" si="2"/>
        <v>0</v>
      </c>
      <c r="M69" s="18"/>
    </row>
    <row r="70" spans="2:13" s="1" customFormat="1" x14ac:dyDescent="0.25">
      <c r="B70" s="128"/>
      <c r="C70" s="109"/>
      <c r="D70" s="81">
        <v>61</v>
      </c>
      <c r="E70" s="77" t="s">
        <v>67</v>
      </c>
      <c r="F70" s="46" t="s">
        <v>91</v>
      </c>
      <c r="G70" s="25" t="s">
        <v>21</v>
      </c>
      <c r="H70" s="29">
        <v>1</v>
      </c>
      <c r="I70" s="57"/>
      <c r="J70" s="53">
        <f t="shared" si="0"/>
        <v>0</v>
      </c>
      <c r="K70" s="43">
        <f t="shared" si="4"/>
        <v>0</v>
      </c>
      <c r="L70" s="62">
        <f t="shared" si="2"/>
        <v>0</v>
      </c>
      <c r="M70" s="18"/>
    </row>
    <row r="71" spans="2:13" s="1" customFormat="1" ht="15" customHeight="1" x14ac:dyDescent="0.25">
      <c r="B71" s="128"/>
      <c r="C71" s="109"/>
      <c r="D71" s="81">
        <v>62</v>
      </c>
      <c r="E71" s="77" t="s">
        <v>68</v>
      </c>
      <c r="F71" s="46" t="s">
        <v>95</v>
      </c>
      <c r="G71" s="25" t="s">
        <v>21</v>
      </c>
      <c r="H71" s="29">
        <v>1</v>
      </c>
      <c r="I71" s="57"/>
      <c r="J71" s="53">
        <f t="shared" si="0"/>
        <v>0</v>
      </c>
      <c r="K71" s="43">
        <f t="shared" si="4"/>
        <v>0</v>
      </c>
      <c r="L71" s="62">
        <f t="shared" si="2"/>
        <v>0</v>
      </c>
      <c r="M71" s="18"/>
    </row>
    <row r="72" spans="2:13" s="1" customFormat="1" ht="15" customHeight="1" x14ac:dyDescent="0.25">
      <c r="B72" s="128"/>
      <c r="C72" s="109"/>
      <c r="D72" s="81">
        <v>63</v>
      </c>
      <c r="E72" s="77" t="s">
        <v>154</v>
      </c>
      <c r="F72" s="46" t="s">
        <v>91</v>
      </c>
      <c r="G72" s="25" t="s">
        <v>69</v>
      </c>
      <c r="H72" s="29">
        <v>1</v>
      </c>
      <c r="I72" s="57"/>
      <c r="J72" s="53">
        <f t="shared" si="0"/>
        <v>0</v>
      </c>
      <c r="K72" s="43">
        <f t="shared" si="4"/>
        <v>0</v>
      </c>
      <c r="L72" s="62">
        <f t="shared" si="2"/>
        <v>0</v>
      </c>
      <c r="M72" s="18"/>
    </row>
    <row r="73" spans="2:13" s="1" customFormat="1" ht="15.75" customHeight="1" thickBot="1" x14ac:dyDescent="0.3">
      <c r="B73" s="129"/>
      <c r="C73" s="110"/>
      <c r="D73" s="82">
        <v>64</v>
      </c>
      <c r="E73" s="78" t="s">
        <v>70</v>
      </c>
      <c r="F73" s="47" t="s">
        <v>91</v>
      </c>
      <c r="G73" s="26" t="s">
        <v>21</v>
      </c>
      <c r="H73" s="37">
        <v>1</v>
      </c>
      <c r="I73" s="58"/>
      <c r="J73" s="54">
        <f t="shared" si="0"/>
        <v>0</v>
      </c>
      <c r="K73" s="44">
        <f t="shared" si="4"/>
        <v>0</v>
      </c>
      <c r="L73" s="63">
        <f t="shared" si="2"/>
        <v>0</v>
      </c>
      <c r="M73" s="19"/>
    </row>
    <row r="74" spans="2:13" s="1" customFormat="1" x14ac:dyDescent="0.25">
      <c r="B74" s="125" t="s">
        <v>135</v>
      </c>
      <c r="C74" s="106" t="s">
        <v>172</v>
      </c>
      <c r="D74" s="83">
        <v>65</v>
      </c>
      <c r="E74" s="79" t="s">
        <v>71</v>
      </c>
      <c r="F74" s="49" t="s">
        <v>91</v>
      </c>
      <c r="G74" s="71" t="s">
        <v>21</v>
      </c>
      <c r="H74" s="72">
        <v>1</v>
      </c>
      <c r="I74" s="59"/>
      <c r="J74" s="55">
        <f t="shared" si="0"/>
        <v>0</v>
      </c>
      <c r="K74" s="48">
        <f t="shared" si="4"/>
        <v>0</v>
      </c>
      <c r="L74" s="64">
        <f t="shared" si="2"/>
        <v>0</v>
      </c>
      <c r="M74" s="20"/>
    </row>
    <row r="75" spans="2:13" s="1" customFormat="1" x14ac:dyDescent="0.25">
      <c r="B75" s="125"/>
      <c r="C75" s="106"/>
      <c r="D75" s="81">
        <v>66</v>
      </c>
      <c r="E75" s="77" t="s">
        <v>72</v>
      </c>
      <c r="F75" s="46" t="s">
        <v>93</v>
      </c>
      <c r="G75" s="15" t="s">
        <v>58</v>
      </c>
      <c r="H75" s="31">
        <v>1</v>
      </c>
      <c r="I75" s="57"/>
      <c r="J75" s="53">
        <f t="shared" ref="J75:J85" si="5">I75*H75</f>
        <v>0</v>
      </c>
      <c r="K75" s="43">
        <f t="shared" si="4"/>
        <v>0</v>
      </c>
      <c r="L75" s="62">
        <f t="shared" ref="L75:L85" si="6">K75+J75</f>
        <v>0</v>
      </c>
      <c r="M75" s="18"/>
    </row>
    <row r="76" spans="2:13" s="1" customFormat="1" x14ac:dyDescent="0.25">
      <c r="B76" s="125"/>
      <c r="C76" s="106"/>
      <c r="D76" s="81">
        <v>67</v>
      </c>
      <c r="E76" s="77" t="s">
        <v>73</v>
      </c>
      <c r="F76" s="46" t="s">
        <v>93</v>
      </c>
      <c r="G76" s="15" t="s">
        <v>58</v>
      </c>
      <c r="H76" s="31">
        <v>1</v>
      </c>
      <c r="I76" s="57"/>
      <c r="J76" s="53">
        <f t="shared" si="5"/>
        <v>0</v>
      </c>
      <c r="K76" s="43">
        <f t="shared" si="4"/>
        <v>0</v>
      </c>
      <c r="L76" s="62">
        <f t="shared" si="6"/>
        <v>0</v>
      </c>
      <c r="M76" s="18"/>
    </row>
    <row r="77" spans="2:13" s="1" customFormat="1" ht="15" customHeight="1" x14ac:dyDescent="0.25">
      <c r="B77" s="125"/>
      <c r="C77" s="106"/>
      <c r="D77" s="81">
        <v>68</v>
      </c>
      <c r="E77" s="77" t="s">
        <v>74</v>
      </c>
      <c r="F77" s="46" t="s">
        <v>93</v>
      </c>
      <c r="G77" s="15" t="s">
        <v>75</v>
      </c>
      <c r="H77" s="31">
        <v>1</v>
      </c>
      <c r="I77" s="57"/>
      <c r="J77" s="53">
        <f t="shared" si="5"/>
        <v>0</v>
      </c>
      <c r="K77" s="43">
        <f t="shared" si="4"/>
        <v>0</v>
      </c>
      <c r="L77" s="62">
        <f t="shared" si="6"/>
        <v>0</v>
      </c>
      <c r="M77" s="18"/>
    </row>
    <row r="78" spans="2:13" s="1" customFormat="1" ht="15" customHeight="1" x14ac:dyDescent="0.25">
      <c r="B78" s="125"/>
      <c r="C78" s="106"/>
      <c r="D78" s="81">
        <v>69</v>
      </c>
      <c r="E78" s="77" t="s">
        <v>76</v>
      </c>
      <c r="F78" s="46" t="s">
        <v>91</v>
      </c>
      <c r="G78" s="15" t="s">
        <v>77</v>
      </c>
      <c r="H78" s="31">
        <v>6</v>
      </c>
      <c r="I78" s="57"/>
      <c r="J78" s="53">
        <f t="shared" si="5"/>
        <v>0</v>
      </c>
      <c r="K78" s="43">
        <f t="shared" si="4"/>
        <v>0</v>
      </c>
      <c r="L78" s="62">
        <f t="shared" si="6"/>
        <v>0</v>
      </c>
      <c r="M78" s="18"/>
    </row>
    <row r="79" spans="2:13" s="1" customFormat="1" x14ac:dyDescent="0.25">
      <c r="B79" s="125"/>
      <c r="C79" s="106"/>
      <c r="D79" s="81">
        <v>70</v>
      </c>
      <c r="E79" s="77" t="s">
        <v>79</v>
      </c>
      <c r="F79" s="46" t="s">
        <v>91</v>
      </c>
      <c r="G79" s="15" t="s">
        <v>80</v>
      </c>
      <c r="H79" s="31">
        <v>5</v>
      </c>
      <c r="I79" s="57"/>
      <c r="J79" s="53">
        <f t="shared" si="5"/>
        <v>0</v>
      </c>
      <c r="K79" s="43">
        <f t="shared" si="4"/>
        <v>0</v>
      </c>
      <c r="L79" s="62">
        <f t="shared" si="6"/>
        <v>0</v>
      </c>
      <c r="M79" s="18"/>
    </row>
    <row r="80" spans="2:13" s="1" customFormat="1" ht="15" customHeight="1" x14ac:dyDescent="0.25">
      <c r="B80" s="125"/>
      <c r="C80" s="106"/>
      <c r="D80" s="81">
        <v>71</v>
      </c>
      <c r="E80" s="77" t="s">
        <v>155</v>
      </c>
      <c r="F80" s="46" t="s">
        <v>91</v>
      </c>
      <c r="G80" s="15" t="s">
        <v>78</v>
      </c>
      <c r="H80" s="31">
        <v>10</v>
      </c>
      <c r="I80" s="57"/>
      <c r="J80" s="53">
        <f t="shared" si="5"/>
        <v>0</v>
      </c>
      <c r="K80" s="43">
        <f t="shared" si="4"/>
        <v>0</v>
      </c>
      <c r="L80" s="62">
        <f t="shared" si="6"/>
        <v>0</v>
      </c>
      <c r="M80" s="18"/>
    </row>
    <row r="81" spans="2:13" s="1" customFormat="1" x14ac:dyDescent="0.25">
      <c r="B81" s="125"/>
      <c r="C81" s="106"/>
      <c r="D81" s="81">
        <v>72</v>
      </c>
      <c r="E81" s="77" t="s">
        <v>81</v>
      </c>
      <c r="F81" s="46" t="s">
        <v>91</v>
      </c>
      <c r="G81" s="15" t="s">
        <v>78</v>
      </c>
      <c r="H81" s="31">
        <v>15</v>
      </c>
      <c r="I81" s="57"/>
      <c r="J81" s="53">
        <f t="shared" si="5"/>
        <v>0</v>
      </c>
      <c r="K81" s="43">
        <f t="shared" si="4"/>
        <v>0</v>
      </c>
      <c r="L81" s="62">
        <f t="shared" si="6"/>
        <v>0</v>
      </c>
      <c r="M81" s="18"/>
    </row>
    <row r="82" spans="2:13" s="1" customFormat="1" ht="15.75" customHeight="1" thickBot="1" x14ac:dyDescent="0.3">
      <c r="B82" s="126"/>
      <c r="C82" s="107"/>
      <c r="D82" s="82">
        <v>73</v>
      </c>
      <c r="E82" s="78" t="s">
        <v>82</v>
      </c>
      <c r="F82" s="47" t="s">
        <v>91</v>
      </c>
      <c r="G82" s="23" t="s">
        <v>83</v>
      </c>
      <c r="H82" s="38">
        <v>2</v>
      </c>
      <c r="I82" s="58"/>
      <c r="J82" s="54">
        <f t="shared" si="5"/>
        <v>0</v>
      </c>
      <c r="K82" s="44">
        <f t="shared" si="4"/>
        <v>0</v>
      </c>
      <c r="L82" s="63">
        <f t="shared" si="6"/>
        <v>0</v>
      </c>
      <c r="M82" s="19"/>
    </row>
    <row r="83" spans="2:13" s="1" customFormat="1" ht="15.75" customHeight="1" x14ac:dyDescent="0.25">
      <c r="B83" s="127" t="s">
        <v>136</v>
      </c>
      <c r="C83" s="108" t="s">
        <v>173</v>
      </c>
      <c r="D83" s="83">
        <v>74</v>
      </c>
      <c r="E83" s="79" t="s">
        <v>157</v>
      </c>
      <c r="F83" s="49" t="s">
        <v>90</v>
      </c>
      <c r="G83" s="22" t="s">
        <v>21</v>
      </c>
      <c r="H83" s="30">
        <v>1</v>
      </c>
      <c r="I83" s="59"/>
      <c r="J83" s="55">
        <f t="shared" si="5"/>
        <v>0</v>
      </c>
      <c r="K83" s="48">
        <f t="shared" si="4"/>
        <v>0</v>
      </c>
      <c r="L83" s="64">
        <f t="shared" si="6"/>
        <v>0</v>
      </c>
      <c r="M83" s="20"/>
    </row>
    <row r="84" spans="2:13" s="1" customFormat="1" ht="15" customHeight="1" x14ac:dyDescent="0.25">
      <c r="B84" s="128"/>
      <c r="C84" s="109"/>
      <c r="D84" s="81">
        <v>75</v>
      </c>
      <c r="E84" s="77" t="s">
        <v>84</v>
      </c>
      <c r="F84" s="46" t="s">
        <v>156</v>
      </c>
      <c r="G84" s="25" t="s">
        <v>21</v>
      </c>
      <c r="H84" s="29">
        <v>1</v>
      </c>
      <c r="I84" s="57"/>
      <c r="J84" s="53">
        <f t="shared" si="5"/>
        <v>0</v>
      </c>
      <c r="K84" s="43">
        <f t="shared" si="4"/>
        <v>0</v>
      </c>
      <c r="L84" s="62">
        <f t="shared" si="6"/>
        <v>0</v>
      </c>
      <c r="M84" s="18"/>
    </row>
    <row r="85" spans="2:13" s="1" customFormat="1" ht="15" customHeight="1" thickBot="1" x14ac:dyDescent="0.3">
      <c r="B85" s="129"/>
      <c r="C85" s="110"/>
      <c r="D85" s="81">
        <v>76</v>
      </c>
      <c r="E85" s="77" t="s">
        <v>60</v>
      </c>
      <c r="F85" s="46" t="s">
        <v>91</v>
      </c>
      <c r="G85" s="25" t="s">
        <v>40</v>
      </c>
      <c r="H85" s="29">
        <v>5</v>
      </c>
      <c r="I85" s="57"/>
      <c r="J85" s="53">
        <f t="shared" si="5"/>
        <v>0</v>
      </c>
      <c r="K85" s="43">
        <f t="shared" si="4"/>
        <v>0</v>
      </c>
      <c r="L85" s="62">
        <f t="shared" si="6"/>
        <v>0</v>
      </c>
      <c r="M85" s="18"/>
    </row>
    <row r="86" spans="2:13" s="1" customFormat="1" ht="15" customHeight="1" x14ac:dyDescent="0.25">
      <c r="B86" s="167"/>
      <c r="C86" s="111"/>
      <c r="D86" s="81">
        <v>77</v>
      </c>
      <c r="E86" s="77" t="s">
        <v>38</v>
      </c>
      <c r="F86" s="46" t="s">
        <v>91</v>
      </c>
      <c r="G86" s="25" t="s">
        <v>21</v>
      </c>
      <c r="H86" s="29">
        <v>3</v>
      </c>
      <c r="I86" s="57"/>
      <c r="J86" s="53">
        <f t="shared" ref="J86:J90" si="7">I86*H86</f>
        <v>0</v>
      </c>
      <c r="K86" s="43">
        <f t="shared" ref="K86:K90" si="8">J86*19%</f>
        <v>0</v>
      </c>
      <c r="L86" s="62">
        <f t="shared" ref="L86:L90" si="9">K86+J86</f>
        <v>0</v>
      </c>
      <c r="M86" s="18"/>
    </row>
    <row r="87" spans="2:13" s="1" customFormat="1" ht="15" customHeight="1" x14ac:dyDescent="0.25">
      <c r="B87" s="128"/>
      <c r="C87" s="109"/>
      <c r="D87" s="81">
        <v>78</v>
      </c>
      <c r="E87" s="77" t="s">
        <v>180</v>
      </c>
      <c r="F87" s="46" t="s">
        <v>92</v>
      </c>
      <c r="G87" s="25" t="s">
        <v>21</v>
      </c>
      <c r="H87" s="29">
        <v>3</v>
      </c>
      <c r="I87" s="57"/>
      <c r="J87" s="53">
        <f t="shared" si="7"/>
        <v>0</v>
      </c>
      <c r="K87" s="43">
        <f t="shared" si="8"/>
        <v>0</v>
      </c>
      <c r="L87" s="62">
        <f t="shared" si="9"/>
        <v>0</v>
      </c>
      <c r="M87" s="18"/>
    </row>
    <row r="88" spans="2:13" s="1" customFormat="1" ht="15.75" thickBot="1" x14ac:dyDescent="0.3">
      <c r="B88" s="168"/>
      <c r="C88" s="112"/>
      <c r="D88" s="85">
        <v>79</v>
      </c>
      <c r="E88" s="86" t="s">
        <v>181</v>
      </c>
      <c r="F88" s="50" t="s">
        <v>92</v>
      </c>
      <c r="G88" s="87" t="s">
        <v>21</v>
      </c>
      <c r="H88" s="88">
        <v>3</v>
      </c>
      <c r="I88" s="89"/>
      <c r="J88" s="90">
        <f t="shared" si="7"/>
        <v>0</v>
      </c>
      <c r="K88" s="91">
        <f t="shared" si="8"/>
        <v>0</v>
      </c>
      <c r="L88" s="92">
        <f t="shared" si="9"/>
        <v>0</v>
      </c>
      <c r="M88" s="93"/>
    </row>
    <row r="89" spans="2:13" s="1" customFormat="1" ht="15" customHeight="1" x14ac:dyDescent="0.25">
      <c r="B89" s="167" t="s">
        <v>137</v>
      </c>
      <c r="C89" s="111" t="s">
        <v>174</v>
      </c>
      <c r="D89" s="80">
        <v>80</v>
      </c>
      <c r="E89" s="76" t="s">
        <v>85</v>
      </c>
      <c r="F89" s="45" t="s">
        <v>91</v>
      </c>
      <c r="G89" s="24" t="s">
        <v>21</v>
      </c>
      <c r="H89" s="28">
        <v>1</v>
      </c>
      <c r="I89" s="56"/>
      <c r="J89" s="52">
        <f t="shared" si="7"/>
        <v>0</v>
      </c>
      <c r="K89" s="27">
        <f t="shared" si="8"/>
        <v>0</v>
      </c>
      <c r="L89" s="36">
        <f t="shared" si="9"/>
        <v>0</v>
      </c>
      <c r="M89" s="17"/>
    </row>
    <row r="90" spans="2:13" s="1" customFormat="1" ht="15" customHeight="1" thickBot="1" x14ac:dyDescent="0.3">
      <c r="B90" s="129"/>
      <c r="C90" s="110"/>
      <c r="D90" s="81">
        <v>81</v>
      </c>
      <c r="E90" s="77" t="s">
        <v>86</v>
      </c>
      <c r="F90" s="46" t="s">
        <v>91</v>
      </c>
      <c r="G90" s="25" t="s">
        <v>21</v>
      </c>
      <c r="H90" s="29">
        <v>1</v>
      </c>
      <c r="I90" s="57"/>
      <c r="J90" s="53">
        <f t="shared" si="7"/>
        <v>0</v>
      </c>
      <c r="K90" s="43">
        <f t="shared" si="8"/>
        <v>0</v>
      </c>
      <c r="L90" s="62">
        <f t="shared" si="9"/>
        <v>0</v>
      </c>
      <c r="M90" s="18"/>
    </row>
    <row r="91" spans="2:13" s="1" customFormat="1" x14ac:dyDescent="0.25">
      <c r="B91" s="167"/>
      <c r="C91" s="111"/>
      <c r="D91" s="81">
        <v>82</v>
      </c>
      <c r="E91" s="77" t="s">
        <v>17</v>
      </c>
      <c r="F91" s="46" t="s">
        <v>91</v>
      </c>
      <c r="G91" s="25" t="s">
        <v>21</v>
      </c>
      <c r="H91" s="29">
        <v>3</v>
      </c>
      <c r="I91" s="57"/>
      <c r="J91" s="53">
        <f t="shared" ref="J91:J120" si="10">I91*H91</f>
        <v>0</v>
      </c>
      <c r="K91" s="43">
        <f t="shared" ref="K91:K95" si="11">J91*19%</f>
        <v>0</v>
      </c>
      <c r="L91" s="62">
        <f t="shared" ref="L91:L120" si="12">K91+J91</f>
        <v>0</v>
      </c>
      <c r="M91" s="18"/>
    </row>
    <row r="92" spans="2:13" s="1" customFormat="1" x14ac:dyDescent="0.25">
      <c r="B92" s="128"/>
      <c r="C92" s="109"/>
      <c r="D92" s="81">
        <v>83</v>
      </c>
      <c r="E92" s="77" t="s">
        <v>18</v>
      </c>
      <c r="F92" s="46" t="s">
        <v>93</v>
      </c>
      <c r="G92" s="25" t="s">
        <v>87</v>
      </c>
      <c r="H92" s="29">
        <v>5</v>
      </c>
      <c r="I92" s="57"/>
      <c r="J92" s="53">
        <f t="shared" si="10"/>
        <v>0</v>
      </c>
      <c r="K92" s="43">
        <f t="shared" si="11"/>
        <v>0</v>
      </c>
      <c r="L92" s="62">
        <f t="shared" si="12"/>
        <v>0</v>
      </c>
      <c r="M92" s="18"/>
    </row>
    <row r="93" spans="2:13" s="1" customFormat="1" x14ac:dyDescent="0.25">
      <c r="B93" s="128"/>
      <c r="C93" s="109"/>
      <c r="D93" s="81">
        <v>84</v>
      </c>
      <c r="E93" s="77" t="s">
        <v>88</v>
      </c>
      <c r="F93" s="50" t="s">
        <v>92</v>
      </c>
      <c r="G93" s="25" t="s">
        <v>21</v>
      </c>
      <c r="H93" s="29">
        <v>5</v>
      </c>
      <c r="I93" s="57"/>
      <c r="J93" s="53">
        <f t="shared" si="10"/>
        <v>0</v>
      </c>
      <c r="K93" s="43">
        <f t="shared" si="11"/>
        <v>0</v>
      </c>
      <c r="L93" s="62">
        <f t="shared" si="12"/>
        <v>0</v>
      </c>
      <c r="M93" s="18"/>
    </row>
    <row r="94" spans="2:13" s="1" customFormat="1" ht="30.75" customHeight="1" thickBot="1" x14ac:dyDescent="0.3">
      <c r="B94" s="129"/>
      <c r="C94" s="110"/>
      <c r="D94" s="82">
        <v>85</v>
      </c>
      <c r="E94" s="78" t="s">
        <v>89</v>
      </c>
      <c r="F94" s="47" t="s">
        <v>91</v>
      </c>
      <c r="G94" s="26" t="s">
        <v>21</v>
      </c>
      <c r="H94" s="37">
        <v>2</v>
      </c>
      <c r="I94" s="58"/>
      <c r="J94" s="54">
        <f t="shared" si="10"/>
        <v>0</v>
      </c>
      <c r="K94" s="44">
        <f t="shared" si="11"/>
        <v>0</v>
      </c>
      <c r="L94" s="63">
        <f t="shared" si="12"/>
        <v>0</v>
      </c>
      <c r="M94" s="19"/>
    </row>
    <row r="95" spans="2:13" s="11" customFormat="1" ht="43.5" customHeight="1" thickBot="1" x14ac:dyDescent="0.3">
      <c r="B95" s="67" t="s">
        <v>138</v>
      </c>
      <c r="C95" s="94" t="s">
        <v>175</v>
      </c>
      <c r="D95" s="104">
        <v>86</v>
      </c>
      <c r="E95" s="95" t="s">
        <v>179</v>
      </c>
      <c r="F95" s="96" t="s">
        <v>91</v>
      </c>
      <c r="G95" s="97" t="s">
        <v>40</v>
      </c>
      <c r="H95" s="98">
        <v>10</v>
      </c>
      <c r="I95" s="99"/>
      <c r="J95" s="100">
        <f t="shared" ref="J95" si="13">I95*H95</f>
        <v>0</v>
      </c>
      <c r="K95" s="101">
        <f t="shared" si="11"/>
        <v>0</v>
      </c>
      <c r="L95" s="102">
        <f t="shared" ref="L95" si="14">K95+J95</f>
        <v>0</v>
      </c>
      <c r="M95" s="103"/>
    </row>
    <row r="96" spans="2:13" s="1" customFormat="1" x14ac:dyDescent="0.25">
      <c r="B96" s="127" t="s">
        <v>139</v>
      </c>
      <c r="C96" s="108" t="s">
        <v>176</v>
      </c>
      <c r="D96" s="83">
        <v>87</v>
      </c>
      <c r="E96" s="79" t="s">
        <v>101</v>
      </c>
      <c r="F96" s="49" t="s">
        <v>98</v>
      </c>
      <c r="G96" s="21" t="s">
        <v>87</v>
      </c>
      <c r="H96" s="73">
        <v>3</v>
      </c>
      <c r="I96" s="59"/>
      <c r="J96" s="55">
        <f t="shared" si="10"/>
        <v>0</v>
      </c>
      <c r="K96" s="48">
        <f>J96*19%</f>
        <v>0</v>
      </c>
      <c r="L96" s="64">
        <f t="shared" si="12"/>
        <v>0</v>
      </c>
      <c r="M96" s="20"/>
    </row>
    <row r="97" spans="2:13" s="1" customFormat="1" x14ac:dyDescent="0.25">
      <c r="B97" s="128"/>
      <c r="C97" s="109"/>
      <c r="D97" s="81">
        <v>88</v>
      </c>
      <c r="E97" s="77" t="s">
        <v>102</v>
      </c>
      <c r="F97" s="46" t="s">
        <v>92</v>
      </c>
      <c r="G97" s="65" t="s">
        <v>21</v>
      </c>
      <c r="H97" s="39">
        <v>1</v>
      </c>
      <c r="I97" s="57"/>
      <c r="J97" s="53">
        <f t="shared" si="10"/>
        <v>0</v>
      </c>
      <c r="K97" s="43">
        <f t="shared" ref="K97:K102" si="15">J97*19%</f>
        <v>0</v>
      </c>
      <c r="L97" s="62">
        <f t="shared" si="12"/>
        <v>0</v>
      </c>
      <c r="M97" s="18"/>
    </row>
    <row r="98" spans="2:13" s="1" customFormat="1" ht="15" customHeight="1" x14ac:dyDescent="0.25">
      <c r="B98" s="128"/>
      <c r="C98" s="109"/>
      <c r="D98" s="81">
        <v>89</v>
      </c>
      <c r="E98" s="77" t="s">
        <v>103</v>
      </c>
      <c r="F98" s="46" t="s">
        <v>95</v>
      </c>
      <c r="G98" s="65" t="s">
        <v>62</v>
      </c>
      <c r="H98" s="39">
        <v>1</v>
      </c>
      <c r="I98" s="57"/>
      <c r="J98" s="53">
        <f t="shared" si="10"/>
        <v>0</v>
      </c>
      <c r="K98" s="43">
        <f t="shared" si="15"/>
        <v>0</v>
      </c>
      <c r="L98" s="62">
        <f t="shared" si="12"/>
        <v>0</v>
      </c>
      <c r="M98" s="18"/>
    </row>
    <row r="99" spans="2:13" s="1" customFormat="1" ht="15" customHeight="1" x14ac:dyDescent="0.25">
      <c r="B99" s="128"/>
      <c r="C99" s="109"/>
      <c r="D99" s="81">
        <v>90</v>
      </c>
      <c r="E99" s="77" t="s">
        <v>104</v>
      </c>
      <c r="F99" s="46" t="s">
        <v>95</v>
      </c>
      <c r="G99" s="65" t="s">
        <v>105</v>
      </c>
      <c r="H99" s="39">
        <v>2</v>
      </c>
      <c r="I99" s="57"/>
      <c r="J99" s="53">
        <f t="shared" si="10"/>
        <v>0</v>
      </c>
      <c r="K99" s="43">
        <f t="shared" si="15"/>
        <v>0</v>
      </c>
      <c r="L99" s="62">
        <f t="shared" si="12"/>
        <v>0</v>
      </c>
      <c r="M99" s="18"/>
    </row>
    <row r="100" spans="2:13" s="1" customFormat="1" ht="15.75" customHeight="1" thickBot="1" x14ac:dyDescent="0.3">
      <c r="B100" s="129"/>
      <c r="C100" s="110"/>
      <c r="D100" s="82">
        <v>91</v>
      </c>
      <c r="E100" s="78" t="s">
        <v>106</v>
      </c>
      <c r="F100" s="47" t="s">
        <v>91</v>
      </c>
      <c r="G100" s="66" t="s">
        <v>40</v>
      </c>
      <c r="H100" s="40">
        <v>6</v>
      </c>
      <c r="I100" s="58"/>
      <c r="J100" s="54">
        <f t="shared" si="10"/>
        <v>0</v>
      </c>
      <c r="K100" s="44">
        <f t="shared" si="15"/>
        <v>0</v>
      </c>
      <c r="L100" s="63">
        <f t="shared" si="12"/>
        <v>0</v>
      </c>
      <c r="M100" s="19"/>
    </row>
    <row r="101" spans="2:13" s="1" customFormat="1" ht="15.75" customHeight="1" x14ac:dyDescent="0.25">
      <c r="B101" s="125" t="s">
        <v>140</v>
      </c>
      <c r="C101" s="106" t="s">
        <v>177</v>
      </c>
      <c r="D101" s="83">
        <v>92</v>
      </c>
      <c r="E101" s="79" t="s">
        <v>107</v>
      </c>
      <c r="F101" s="49" t="s">
        <v>98</v>
      </c>
      <c r="G101" s="21" t="s">
        <v>58</v>
      </c>
      <c r="H101" s="73">
        <v>1</v>
      </c>
      <c r="I101" s="59"/>
      <c r="J101" s="55">
        <f t="shared" si="10"/>
        <v>0</v>
      </c>
      <c r="K101" s="48">
        <f t="shared" si="15"/>
        <v>0</v>
      </c>
      <c r="L101" s="64">
        <f t="shared" si="12"/>
        <v>0</v>
      </c>
      <c r="M101" s="20"/>
    </row>
    <row r="102" spans="2:13" s="1" customFormat="1" ht="15.75" customHeight="1" x14ac:dyDescent="0.25">
      <c r="B102" s="125"/>
      <c r="C102" s="106"/>
      <c r="D102" s="81">
        <v>93</v>
      </c>
      <c r="E102" s="77" t="s">
        <v>108</v>
      </c>
      <c r="F102" s="46" t="s">
        <v>98</v>
      </c>
      <c r="G102" s="65" t="s">
        <v>58</v>
      </c>
      <c r="H102" s="39">
        <v>1</v>
      </c>
      <c r="I102" s="57"/>
      <c r="J102" s="53">
        <f t="shared" si="10"/>
        <v>0</v>
      </c>
      <c r="K102" s="43">
        <f t="shared" si="15"/>
        <v>0</v>
      </c>
      <c r="L102" s="62">
        <f t="shared" si="12"/>
        <v>0</v>
      </c>
      <c r="M102" s="18"/>
    </row>
    <row r="103" spans="2:13" s="1" customFormat="1" ht="15.75" customHeight="1" x14ac:dyDescent="0.25">
      <c r="B103" s="125"/>
      <c r="C103" s="106"/>
      <c r="D103" s="81">
        <v>94</v>
      </c>
      <c r="E103" s="77" t="s">
        <v>109</v>
      </c>
      <c r="F103" s="46" t="s">
        <v>98</v>
      </c>
      <c r="G103" s="65" t="s">
        <v>21</v>
      </c>
      <c r="H103" s="39">
        <v>2</v>
      </c>
      <c r="I103" s="57"/>
      <c r="J103" s="53">
        <f t="shared" si="10"/>
        <v>0</v>
      </c>
      <c r="K103" s="43">
        <f>J103*0%</f>
        <v>0</v>
      </c>
      <c r="L103" s="62">
        <f t="shared" si="12"/>
        <v>0</v>
      </c>
      <c r="M103" s="18"/>
    </row>
    <row r="104" spans="2:13" s="1" customFormat="1" ht="15.75" customHeight="1" x14ac:dyDescent="0.25">
      <c r="B104" s="125"/>
      <c r="C104" s="106"/>
      <c r="D104" s="81">
        <v>95</v>
      </c>
      <c r="E104" s="77" t="s">
        <v>110</v>
      </c>
      <c r="F104" s="46" t="s">
        <v>98</v>
      </c>
      <c r="G104" s="65" t="s">
        <v>21</v>
      </c>
      <c r="H104" s="39">
        <v>2</v>
      </c>
      <c r="I104" s="57"/>
      <c r="J104" s="53">
        <f t="shared" si="10"/>
        <v>0</v>
      </c>
      <c r="K104" s="43">
        <f t="shared" ref="K104:K111" si="16">J104*0%</f>
        <v>0</v>
      </c>
      <c r="L104" s="62">
        <f t="shared" si="12"/>
        <v>0</v>
      </c>
      <c r="M104" s="18"/>
    </row>
    <row r="105" spans="2:13" s="1" customFormat="1" ht="15.75" customHeight="1" x14ac:dyDescent="0.25">
      <c r="B105" s="125"/>
      <c r="C105" s="106"/>
      <c r="D105" s="81">
        <v>96</v>
      </c>
      <c r="E105" s="77" t="s">
        <v>111</v>
      </c>
      <c r="F105" s="46" t="s">
        <v>98</v>
      </c>
      <c r="G105" s="65" t="s">
        <v>21</v>
      </c>
      <c r="H105" s="39">
        <v>2</v>
      </c>
      <c r="I105" s="57"/>
      <c r="J105" s="53">
        <f t="shared" si="10"/>
        <v>0</v>
      </c>
      <c r="K105" s="43">
        <f t="shared" si="16"/>
        <v>0</v>
      </c>
      <c r="L105" s="62">
        <f t="shared" si="12"/>
        <v>0</v>
      </c>
      <c r="M105" s="18"/>
    </row>
    <row r="106" spans="2:13" s="1" customFormat="1" ht="15.75" customHeight="1" x14ac:dyDescent="0.25">
      <c r="B106" s="125"/>
      <c r="C106" s="106"/>
      <c r="D106" s="81">
        <v>97</v>
      </c>
      <c r="E106" s="77" t="s">
        <v>112</v>
      </c>
      <c r="F106" s="46" t="s">
        <v>98</v>
      </c>
      <c r="G106" s="65" t="s">
        <v>21</v>
      </c>
      <c r="H106" s="39">
        <v>2</v>
      </c>
      <c r="I106" s="57"/>
      <c r="J106" s="53">
        <f t="shared" si="10"/>
        <v>0</v>
      </c>
      <c r="K106" s="43">
        <f t="shared" si="16"/>
        <v>0</v>
      </c>
      <c r="L106" s="62">
        <f t="shared" si="12"/>
        <v>0</v>
      </c>
      <c r="M106" s="18"/>
    </row>
    <row r="107" spans="2:13" s="1" customFormat="1" ht="15.75" customHeight="1" x14ac:dyDescent="0.25">
      <c r="B107" s="125"/>
      <c r="C107" s="106"/>
      <c r="D107" s="81">
        <v>98</v>
      </c>
      <c r="E107" s="77" t="s">
        <v>113</v>
      </c>
      <c r="F107" s="46" t="s">
        <v>98</v>
      </c>
      <c r="G107" s="65" t="s">
        <v>21</v>
      </c>
      <c r="H107" s="39">
        <v>2</v>
      </c>
      <c r="I107" s="57"/>
      <c r="J107" s="53">
        <f t="shared" si="10"/>
        <v>0</v>
      </c>
      <c r="K107" s="43">
        <f t="shared" si="16"/>
        <v>0</v>
      </c>
      <c r="L107" s="62">
        <f t="shared" si="12"/>
        <v>0</v>
      </c>
      <c r="M107" s="18"/>
    </row>
    <row r="108" spans="2:13" s="1" customFormat="1" ht="15.75" customHeight="1" x14ac:dyDescent="0.25">
      <c r="B108" s="125"/>
      <c r="C108" s="106"/>
      <c r="D108" s="81">
        <v>99</v>
      </c>
      <c r="E108" s="77" t="s">
        <v>114</v>
      </c>
      <c r="F108" s="46" t="s">
        <v>98</v>
      </c>
      <c r="G108" s="65" t="s">
        <v>21</v>
      </c>
      <c r="H108" s="39">
        <v>2</v>
      </c>
      <c r="I108" s="57"/>
      <c r="J108" s="53">
        <f t="shared" si="10"/>
        <v>0</v>
      </c>
      <c r="K108" s="43">
        <f t="shared" si="16"/>
        <v>0</v>
      </c>
      <c r="L108" s="62">
        <f t="shared" si="12"/>
        <v>0</v>
      </c>
      <c r="M108" s="18"/>
    </row>
    <row r="109" spans="2:13" s="1" customFormat="1" ht="15.75" customHeight="1" x14ac:dyDescent="0.25">
      <c r="B109" s="125"/>
      <c r="C109" s="106"/>
      <c r="D109" s="81">
        <v>100</v>
      </c>
      <c r="E109" s="77" t="s">
        <v>115</v>
      </c>
      <c r="F109" s="46" t="s">
        <v>98</v>
      </c>
      <c r="G109" s="65" t="s">
        <v>21</v>
      </c>
      <c r="H109" s="39">
        <v>2</v>
      </c>
      <c r="I109" s="57"/>
      <c r="J109" s="53">
        <f t="shared" si="10"/>
        <v>0</v>
      </c>
      <c r="K109" s="43">
        <f t="shared" si="16"/>
        <v>0</v>
      </c>
      <c r="L109" s="62">
        <f t="shared" si="12"/>
        <v>0</v>
      </c>
      <c r="M109" s="18"/>
    </row>
    <row r="110" spans="2:13" s="1" customFormat="1" ht="15.75" customHeight="1" x14ac:dyDescent="0.25">
      <c r="B110" s="125"/>
      <c r="C110" s="106"/>
      <c r="D110" s="81">
        <v>101</v>
      </c>
      <c r="E110" s="77" t="s">
        <v>116</v>
      </c>
      <c r="F110" s="46" t="s">
        <v>98</v>
      </c>
      <c r="G110" s="65" t="s">
        <v>21</v>
      </c>
      <c r="H110" s="39">
        <v>2</v>
      </c>
      <c r="I110" s="57"/>
      <c r="J110" s="53">
        <f t="shared" si="10"/>
        <v>0</v>
      </c>
      <c r="K110" s="43">
        <f t="shared" si="16"/>
        <v>0</v>
      </c>
      <c r="L110" s="62">
        <f t="shared" si="12"/>
        <v>0</v>
      </c>
      <c r="M110" s="18"/>
    </row>
    <row r="111" spans="2:13" s="1" customFormat="1" ht="15.75" customHeight="1" x14ac:dyDescent="0.25">
      <c r="B111" s="125"/>
      <c r="C111" s="106"/>
      <c r="D111" s="81">
        <v>102</v>
      </c>
      <c r="E111" s="77" t="s">
        <v>117</v>
      </c>
      <c r="F111" s="46" t="s">
        <v>98</v>
      </c>
      <c r="G111" s="65" t="s">
        <v>21</v>
      </c>
      <c r="H111" s="39">
        <v>2</v>
      </c>
      <c r="I111" s="57"/>
      <c r="J111" s="53">
        <f t="shared" si="10"/>
        <v>0</v>
      </c>
      <c r="K111" s="43">
        <f t="shared" si="16"/>
        <v>0</v>
      </c>
      <c r="L111" s="62">
        <f t="shared" si="12"/>
        <v>0</v>
      </c>
      <c r="M111" s="18"/>
    </row>
    <row r="112" spans="2:13" s="1" customFormat="1" ht="15.75" customHeight="1" x14ac:dyDescent="0.25">
      <c r="B112" s="125"/>
      <c r="C112" s="106"/>
      <c r="D112" s="81">
        <v>103</v>
      </c>
      <c r="E112" s="77" t="s">
        <v>118</v>
      </c>
      <c r="F112" s="46" t="s">
        <v>98</v>
      </c>
      <c r="G112" s="65" t="s">
        <v>21</v>
      </c>
      <c r="H112" s="39">
        <v>2</v>
      </c>
      <c r="I112" s="57"/>
      <c r="J112" s="53">
        <f t="shared" si="10"/>
        <v>0</v>
      </c>
      <c r="K112" s="43">
        <f>J112*0%</f>
        <v>0</v>
      </c>
      <c r="L112" s="62">
        <f t="shared" si="12"/>
        <v>0</v>
      </c>
      <c r="M112" s="18"/>
    </row>
    <row r="113" spans="2:13" s="1" customFormat="1" ht="15.75" customHeight="1" x14ac:dyDescent="0.25">
      <c r="B113" s="125"/>
      <c r="C113" s="106"/>
      <c r="D113" s="81">
        <v>104</v>
      </c>
      <c r="E113" s="77" t="s">
        <v>119</v>
      </c>
      <c r="F113" s="46" t="s">
        <v>92</v>
      </c>
      <c r="G113" s="65" t="s">
        <v>21</v>
      </c>
      <c r="H113" s="39">
        <v>8</v>
      </c>
      <c r="I113" s="57"/>
      <c r="J113" s="53">
        <f t="shared" si="10"/>
        <v>0</v>
      </c>
      <c r="K113" s="43">
        <f>J113*19%</f>
        <v>0</v>
      </c>
      <c r="L113" s="62">
        <f t="shared" si="12"/>
        <v>0</v>
      </c>
      <c r="M113" s="18"/>
    </row>
    <row r="114" spans="2:13" s="1" customFormat="1" ht="15.75" customHeight="1" x14ac:dyDescent="0.25">
      <c r="B114" s="125"/>
      <c r="C114" s="106"/>
      <c r="D114" s="81">
        <v>105</v>
      </c>
      <c r="E114" s="77" t="s">
        <v>120</v>
      </c>
      <c r="F114" s="46" t="s">
        <v>92</v>
      </c>
      <c r="G114" s="65" t="s">
        <v>21</v>
      </c>
      <c r="H114" s="39">
        <v>1</v>
      </c>
      <c r="I114" s="57"/>
      <c r="J114" s="53">
        <f t="shared" si="10"/>
        <v>0</v>
      </c>
      <c r="K114" s="43">
        <f t="shared" ref="K114:K120" si="17">J114*19%</f>
        <v>0</v>
      </c>
      <c r="L114" s="62">
        <f t="shared" si="12"/>
        <v>0</v>
      </c>
      <c r="M114" s="18"/>
    </row>
    <row r="115" spans="2:13" s="1" customFormat="1" ht="15.75" customHeight="1" thickBot="1" x14ac:dyDescent="0.3">
      <c r="B115" s="126"/>
      <c r="C115" s="107"/>
      <c r="D115" s="82">
        <v>106</v>
      </c>
      <c r="E115" s="78" t="s">
        <v>121</v>
      </c>
      <c r="F115" s="47" t="s">
        <v>92</v>
      </c>
      <c r="G115" s="66" t="s">
        <v>21</v>
      </c>
      <c r="H115" s="40">
        <v>1</v>
      </c>
      <c r="I115" s="58"/>
      <c r="J115" s="54">
        <f t="shared" si="10"/>
        <v>0</v>
      </c>
      <c r="K115" s="44">
        <f t="shared" si="17"/>
        <v>0</v>
      </c>
      <c r="L115" s="63">
        <f t="shared" si="12"/>
        <v>0</v>
      </c>
      <c r="M115" s="19"/>
    </row>
    <row r="116" spans="2:13" s="1" customFormat="1" ht="15.75" customHeight="1" x14ac:dyDescent="0.25">
      <c r="B116" s="125" t="s">
        <v>161</v>
      </c>
      <c r="C116" s="106" t="s">
        <v>178</v>
      </c>
      <c r="D116" s="83">
        <v>107</v>
      </c>
      <c r="E116" s="76" t="s">
        <v>85</v>
      </c>
      <c r="F116" s="49" t="s">
        <v>91</v>
      </c>
      <c r="G116" s="22" t="s">
        <v>21</v>
      </c>
      <c r="H116" s="74">
        <v>1</v>
      </c>
      <c r="I116" s="75"/>
      <c r="J116" s="55">
        <f t="shared" si="10"/>
        <v>0</v>
      </c>
      <c r="K116" s="48">
        <f t="shared" si="17"/>
        <v>0</v>
      </c>
      <c r="L116" s="64">
        <f t="shared" si="12"/>
        <v>0</v>
      </c>
      <c r="M116" s="20"/>
    </row>
    <row r="117" spans="2:13" s="1" customFormat="1" ht="15.75" customHeight="1" x14ac:dyDescent="0.25">
      <c r="B117" s="125"/>
      <c r="C117" s="106"/>
      <c r="D117" s="81">
        <v>108</v>
      </c>
      <c r="E117" s="77" t="s">
        <v>124</v>
      </c>
      <c r="F117" s="46" t="s">
        <v>91</v>
      </c>
      <c r="G117" s="25" t="s">
        <v>21</v>
      </c>
      <c r="H117" s="41">
        <v>4</v>
      </c>
      <c r="I117" s="60"/>
      <c r="J117" s="53">
        <f t="shared" si="10"/>
        <v>0</v>
      </c>
      <c r="K117" s="43">
        <f t="shared" si="17"/>
        <v>0</v>
      </c>
      <c r="L117" s="62">
        <f t="shared" si="12"/>
        <v>0</v>
      </c>
      <c r="M117" s="18"/>
    </row>
    <row r="118" spans="2:13" s="1" customFormat="1" ht="15.75" customHeight="1" x14ac:dyDescent="0.25">
      <c r="B118" s="125"/>
      <c r="C118" s="106"/>
      <c r="D118" s="81">
        <v>109</v>
      </c>
      <c r="E118" s="77" t="s">
        <v>159</v>
      </c>
      <c r="F118" s="46" t="s">
        <v>91</v>
      </c>
      <c r="G118" s="25" t="s">
        <v>21</v>
      </c>
      <c r="H118" s="41">
        <v>1</v>
      </c>
      <c r="I118" s="60"/>
      <c r="J118" s="53">
        <f t="shared" si="10"/>
        <v>0</v>
      </c>
      <c r="K118" s="43">
        <f t="shared" si="17"/>
        <v>0</v>
      </c>
      <c r="L118" s="62">
        <f t="shared" si="12"/>
        <v>0</v>
      </c>
      <c r="M118" s="18"/>
    </row>
    <row r="119" spans="2:13" s="1" customFormat="1" ht="32.25" customHeight="1" x14ac:dyDescent="0.25">
      <c r="B119" s="125"/>
      <c r="C119" s="106"/>
      <c r="D119" s="81">
        <v>110</v>
      </c>
      <c r="E119" s="77" t="s">
        <v>160</v>
      </c>
      <c r="F119" s="46" t="s">
        <v>91</v>
      </c>
      <c r="G119" s="25" t="s">
        <v>15</v>
      </c>
      <c r="H119" s="41">
        <v>1</v>
      </c>
      <c r="I119" s="60"/>
      <c r="J119" s="53">
        <f t="shared" si="10"/>
        <v>0</v>
      </c>
      <c r="K119" s="43">
        <f t="shared" si="17"/>
        <v>0</v>
      </c>
      <c r="L119" s="62">
        <f t="shared" si="12"/>
        <v>0</v>
      </c>
      <c r="M119" s="18"/>
    </row>
    <row r="120" spans="2:13" s="1" customFormat="1" ht="15.75" customHeight="1" thickBot="1" x14ac:dyDescent="0.3">
      <c r="B120" s="126"/>
      <c r="C120" s="107"/>
      <c r="D120" s="82">
        <v>111</v>
      </c>
      <c r="E120" s="78" t="s">
        <v>17</v>
      </c>
      <c r="F120" s="47" t="s">
        <v>91</v>
      </c>
      <c r="G120" s="26" t="s">
        <v>21</v>
      </c>
      <c r="H120" s="42">
        <v>3</v>
      </c>
      <c r="I120" s="61"/>
      <c r="J120" s="54">
        <f t="shared" si="10"/>
        <v>0</v>
      </c>
      <c r="K120" s="44">
        <f t="shared" si="17"/>
        <v>0</v>
      </c>
      <c r="L120" s="63">
        <f t="shared" si="12"/>
        <v>0</v>
      </c>
      <c r="M120" s="19"/>
    </row>
    <row r="121" spans="2:13" s="10" customFormat="1" ht="21.75" thickBot="1" x14ac:dyDescent="0.4">
      <c r="D121" s="130" t="s">
        <v>3</v>
      </c>
      <c r="E121" s="131"/>
      <c r="F121" s="131"/>
      <c r="G121" s="131"/>
      <c r="H121" s="131"/>
      <c r="I121" s="131"/>
      <c r="J121" s="131"/>
      <c r="K121" s="132"/>
      <c r="L121" s="138">
        <f>SUM(L10:L120)</f>
        <v>0</v>
      </c>
      <c r="M121" s="139"/>
    </row>
    <row r="122" spans="2:13" ht="15.75" thickBot="1" x14ac:dyDescent="0.3"/>
    <row r="123" spans="2:13" ht="64.5" customHeight="1" thickBot="1" x14ac:dyDescent="0.3">
      <c r="B123" s="116"/>
      <c r="C123" s="117"/>
      <c r="D123" s="118"/>
    </row>
    <row r="124" spans="2:13" ht="15.75" thickBot="1" x14ac:dyDescent="0.3">
      <c r="B124" s="119" t="s">
        <v>158</v>
      </c>
      <c r="C124" s="120"/>
      <c r="D124" s="121"/>
    </row>
    <row r="125" spans="2:13" ht="21.75" customHeight="1" thickBot="1" x14ac:dyDescent="0.3">
      <c r="B125" s="122"/>
      <c r="C125" s="123"/>
      <c r="D125" s="124"/>
    </row>
  </sheetData>
  <mergeCells count="49">
    <mergeCell ref="B83:B88"/>
    <mergeCell ref="B89:B94"/>
    <mergeCell ref="B50:B55"/>
    <mergeCell ref="B56:B65"/>
    <mergeCell ref="B66:B73"/>
    <mergeCell ref="B74:B82"/>
    <mergeCell ref="B10:B18"/>
    <mergeCell ref="B19:B24"/>
    <mergeCell ref="B25:B32"/>
    <mergeCell ref="B33:B39"/>
    <mergeCell ref="B40:B49"/>
    <mergeCell ref="D9:E9"/>
    <mergeCell ref="L121:M121"/>
    <mergeCell ref="D2:L2"/>
    <mergeCell ref="D3:E3"/>
    <mergeCell ref="D5:E5"/>
    <mergeCell ref="D6:E6"/>
    <mergeCell ref="D7:E7"/>
    <mergeCell ref="J3:L3"/>
    <mergeCell ref="J4:L4"/>
    <mergeCell ref="J5:L5"/>
    <mergeCell ref="J6:L6"/>
    <mergeCell ref="G7:L7"/>
    <mergeCell ref="D4:E4"/>
    <mergeCell ref="G3:I3"/>
    <mergeCell ref="G4:I4"/>
    <mergeCell ref="G5:I5"/>
    <mergeCell ref="G6:I6"/>
    <mergeCell ref="B123:D123"/>
    <mergeCell ref="B124:D124"/>
    <mergeCell ref="B125:D125"/>
    <mergeCell ref="B101:B115"/>
    <mergeCell ref="B96:B100"/>
    <mergeCell ref="D121:K121"/>
    <mergeCell ref="B116:B120"/>
    <mergeCell ref="C10:C18"/>
    <mergeCell ref="C19:C24"/>
    <mergeCell ref="C25:C32"/>
    <mergeCell ref="C33:C39"/>
    <mergeCell ref="C40:C49"/>
    <mergeCell ref="C50:C55"/>
    <mergeCell ref="C56:C65"/>
    <mergeCell ref="C66:C73"/>
    <mergeCell ref="C101:C115"/>
    <mergeCell ref="C116:C120"/>
    <mergeCell ref="C74:C82"/>
    <mergeCell ref="C83:C88"/>
    <mergeCell ref="C89:C94"/>
    <mergeCell ref="C96:C10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ALTERNATIVAS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Jhoan Manuel Ayala Martinez</dc:creator>
  <cp:lastModifiedBy>Jhoan Manuel Ayala Martinez</cp:lastModifiedBy>
  <dcterms:created xsi:type="dcterms:W3CDTF">2024-08-20T14:44:29Z</dcterms:created>
  <dcterms:modified xsi:type="dcterms:W3CDTF">2024-10-18T17:23:17Z</dcterms:modified>
</cp:coreProperties>
</file>